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is\AÑO 2018\pliegos  2018\pliegos definitivos\seguros generales\"/>
    </mc:Choice>
  </mc:AlternateContent>
  <bookViews>
    <workbookView xWindow="0" yWindow="0" windowWidth="28800" windowHeight="11745" tabRatio="717" firstSheet="5" activeTab="16"/>
  </bookViews>
  <sheets>
    <sheet name="TRDM " sheetId="1" r:id="rId1"/>
    <sheet name="MANEJO" sheetId="4" r:id="rId2"/>
    <sheet name="RCE " sheetId="5" r:id="rId3"/>
    <sheet name="RCEPM" sheetId="12" r:id="rId4"/>
    <sheet name="RCECH" sheetId="13" r:id="rId5"/>
    <sheet name="TRMyE" sheetId="14" r:id="rId6"/>
    <sheet name="AUTOS" sheetId="15" r:id="rId7"/>
    <sheet name="RCSP" sheetId="8" r:id="rId8"/>
    <sheet name="TRANS. VAL" sheetId="16" r:id="rId9"/>
    <sheet name="TRANS. MER" sheetId="10" r:id="rId10"/>
    <sheet name="AP. EMPLEADOS" sheetId="17" r:id="rId11"/>
    <sheet name="AP. ESTUDIANTES" sheetId="20" r:id="rId12"/>
    <sheet name="VIDA DEUDORES" sheetId="18" r:id="rId13"/>
    <sheet name="IRF" sheetId="19" r:id="rId14"/>
    <sheet name="ECONOMICA" sheetId="22" r:id="rId15"/>
    <sheet name="CAPACIDAD TECNICA" sheetId="23" r:id="rId16"/>
    <sheet name="CONSOLIDADO" sheetId="24" r:id="rId17"/>
  </sheets>
  <definedNames>
    <definedName name="_xlnm.Print_Area" localSheetId="10">'AP. EMPLEADOS'!$B$1:$E$13</definedName>
    <definedName name="_xlnm.Print_Area" localSheetId="11">'AP. ESTUDIANTES'!$B$1:$E$13</definedName>
    <definedName name="_xlnm.Print_Area" localSheetId="6">AUTOS!$A$1:$D$14</definedName>
    <definedName name="_xlnm.Print_Area" localSheetId="2">'RCE '!$B$1:$D$49</definedName>
    <definedName name="_xlnm.Print_Area" localSheetId="9">'TRANS. MER'!$B$1:$E$29</definedName>
    <definedName name="_xlnm.Print_Area" localSheetId="8">'TRANS. VAL'!$B$1:$E$10</definedName>
    <definedName name="_xlnm.Print_Area" localSheetId="0">'TRDM '!$A$1:$D$64</definedName>
    <definedName name="_xlnm.Print_Area" localSheetId="5">TRMyE!$A$1:$D$41</definedName>
    <definedName name="_xlnm.Print_Area" localSheetId="12">'VIDA DEUDORES'!$B$1:$E$11</definedName>
  </definedNames>
  <calcPr calcId="162913"/>
</workbook>
</file>

<file path=xl/calcChain.xml><?xml version="1.0" encoding="utf-8"?>
<calcChain xmlns="http://schemas.openxmlformats.org/spreadsheetml/2006/main">
  <c r="F10" i="24" l="1"/>
  <c r="F12" i="24" s="1"/>
  <c r="G9" i="23"/>
  <c r="F7" i="22"/>
  <c r="F6" i="22"/>
  <c r="I15" i="19"/>
  <c r="J11" i="18"/>
  <c r="J10" i="18"/>
  <c r="J38" i="10"/>
  <c r="J39" i="10" s="1"/>
  <c r="J31" i="16"/>
  <c r="J30" i="16"/>
  <c r="I51" i="4"/>
  <c r="I52" i="4" s="1"/>
  <c r="I23" i="4"/>
  <c r="I64" i="1"/>
  <c r="I66" i="1" s="1"/>
  <c r="I12" i="1"/>
  <c r="I13" i="1" s="1"/>
  <c r="I22" i="4"/>
  <c r="I21" i="5"/>
  <c r="I21" i="13"/>
  <c r="I11" i="14"/>
  <c r="I13" i="15" l="1"/>
  <c r="I14" i="15" s="1"/>
  <c r="H11" i="8"/>
  <c r="E8" i="23" s="1"/>
  <c r="J9" i="16"/>
  <c r="J10" i="10"/>
  <c r="J12" i="17"/>
  <c r="D8" i="23" s="1"/>
  <c r="E10" i="24"/>
  <c r="E12" i="24" s="1"/>
  <c r="G8" i="23" l="1"/>
  <c r="E12" i="20"/>
  <c r="D15" i="19"/>
  <c r="E10" i="18" l="1"/>
  <c r="E12" i="17"/>
  <c r="E9" i="16"/>
  <c r="D13" i="15"/>
  <c r="D11" i="14" l="1"/>
  <c r="D24" i="13"/>
  <c r="D21" i="13"/>
  <c r="D30" i="12"/>
  <c r="D27" i="12"/>
  <c r="D12" i="1" l="1"/>
  <c r="D22" i="4"/>
  <c r="C11" i="8" l="1"/>
  <c r="D21" i="5" l="1"/>
  <c r="D24" i="5"/>
  <c r="E10" i="10" l="1"/>
</calcChain>
</file>

<file path=xl/sharedStrings.xml><?xml version="1.0" encoding="utf-8"?>
<sst xmlns="http://schemas.openxmlformats.org/spreadsheetml/2006/main" count="959" uniqueCount="234">
  <si>
    <t xml:space="preserve"> Condiciones Complementarias  </t>
  </si>
  <si>
    <t xml:space="preserve">  Total Puntos - Condiciones Complementarias </t>
  </si>
  <si>
    <t>Criterios de evaluación</t>
  </si>
  <si>
    <t xml:space="preserve">La asignación de la calificación para este aspecto se realizará aplicando los criterios aquí indicados y los puntajes señalados en las tablas contenidas a continuación de este numeral </t>
  </si>
  <si>
    <t>a) Evaluación de deducibles aplicables sobre el valor de la Pérdida:</t>
  </si>
  <si>
    <t>Sin deducible</t>
  </si>
  <si>
    <t>Superior a 0% y hasta 1%</t>
  </si>
  <si>
    <t>SIN PORCENTAJE</t>
  </si>
  <si>
    <t>25 Puntos</t>
  </si>
  <si>
    <t>SEGURO TODO RIESGO DAÑO MATERIAL</t>
  </si>
  <si>
    <t>No ofrecimiento de límite adicional</t>
  </si>
  <si>
    <t>b) Evaluación del deducible expresado en SMMLV:</t>
  </si>
  <si>
    <t>CONDICIONES TÉCNICAS COMPLEMENTARIAS</t>
  </si>
  <si>
    <t xml:space="preserve">Condiciones Complementarias </t>
  </si>
  <si>
    <t xml:space="preserve"> Total Puntos - Condiciones Complementarias</t>
  </si>
  <si>
    <t xml:space="preserve">RANGO DE DEDUCIBLE </t>
  </si>
  <si>
    <t>Puntaje sobre valor de la pérdida</t>
  </si>
  <si>
    <t>Puntaje</t>
  </si>
  <si>
    <t>RANGO DE DEDUCIBLE</t>
  </si>
  <si>
    <t>Teniendo en cuenta que este seguro establece como cobertura básica el amparo de no aplicación de deducible, la propuesta que contemple deducible será objeto de rechazo en esta póliza.</t>
  </si>
  <si>
    <t>Superior a  0% y hasta 1%</t>
  </si>
  <si>
    <t>EVALUACIÓN DE DEDUCIBLES</t>
  </si>
  <si>
    <t>SEGURO DE MANEJO GLOBAL ENTIDADES ESTATALES</t>
  </si>
  <si>
    <r>
      <t xml:space="preserve">▪ Gatos Médicos: </t>
    </r>
    <r>
      <rPr>
        <sz val="11"/>
        <rFont val="Arial Narrow"/>
        <family val="2"/>
      </rPr>
      <t>SIN DEDUCIBLE</t>
    </r>
  </si>
  <si>
    <r>
      <t xml:space="preserve">a) Deducible para Gastos Médicos: </t>
    </r>
    <r>
      <rPr>
        <sz val="11"/>
        <color indexed="16"/>
        <rFont val="Verdana"/>
        <family val="2"/>
      </rPr>
      <t/>
    </r>
  </si>
  <si>
    <r>
      <t xml:space="preserve">Las propuestas que contemplen deducible para Gastos Médicos, </t>
    </r>
    <r>
      <rPr>
        <b/>
        <sz val="11"/>
        <rFont val="Arial Narrow"/>
        <family val="2"/>
      </rPr>
      <t>serán objeto de rechazo en esta póliza.</t>
    </r>
  </si>
  <si>
    <t>Superior a 0 SMMLV y hasta 1 SMMLV</t>
  </si>
  <si>
    <t>SEGURO DE RESPONSABILIDAD CIVIL EXTRACONTRACTUAL</t>
  </si>
  <si>
    <t xml:space="preserve">b) Evaluación del deducible expresado en SMMLV </t>
  </si>
  <si>
    <t xml:space="preserve">Solo se aceptarán propuestas de deducibles aplicables sobre el valor de la pérdida. Por lo tanto, las propuestas que ofrezcan deducibles sobre valor asegurado y/o valor asegurable se calificaran con CERO PUNTOS.. </t>
  </si>
  <si>
    <r>
      <t>a) Evaluación del deducible</t>
    </r>
    <r>
      <rPr>
        <b/>
        <u/>
        <sz val="11"/>
        <rFont val="Arial"/>
        <family val="2"/>
      </rPr>
      <t xml:space="preserve"> aplicable sobre el valor de la pérdida </t>
    </r>
  </si>
  <si>
    <t> Evaluación de Porcentaje: …………………..………...…………………... (25 Puntos)</t>
  </si>
  <si>
    <t>15 Puntos</t>
  </si>
  <si>
    <t> Evaluación de Porcentaje: ………………………………………………………... (100 Puntos)</t>
  </si>
  <si>
    <t>0 Puntos</t>
  </si>
  <si>
    <t>Superior a 1%</t>
  </si>
  <si>
    <t>200 PUNTOS</t>
  </si>
  <si>
    <t>SEGURO TRANSPORTE DE MERCANCIAS</t>
  </si>
  <si>
    <t>Solo se acepta la presentación de deducible  SIN MINIMO, las propuestas presentadas bajo otras condiciones  se calificaran con CERO PUNTOS.</t>
  </si>
  <si>
    <t>Tablas de Calificación</t>
  </si>
  <si>
    <t xml:space="preserve">    Criterios de Evaluación</t>
  </si>
  <si>
    <t>100 Puntos</t>
  </si>
  <si>
    <r>
      <t xml:space="preserve">*Las propuestas de deducible en dólares u otra moneda, se convertirán a </t>
    </r>
    <r>
      <rPr>
        <b/>
        <sz val="11"/>
        <rFont val="Arial Narrow"/>
        <family val="2"/>
      </rPr>
      <t>SMMLV, tomando la tasa representativa del mercado a la fecha de la evaluación, incrementada en el 10%.</t>
    </r>
  </si>
  <si>
    <t>DEDUCIBLES ACTUALES PÓLIZA DE RESPONSABILIDAD CIVIL EXTRACONTRACTUAL</t>
  </si>
  <si>
    <t>SEGURO DE RC SERVIDORES PUBLICOS</t>
  </si>
  <si>
    <t>DEDUCIBLES PÓLIZA DE RESPONSABILIDAD CIVIL SERVIDORES PUBLICOS</t>
  </si>
  <si>
    <r>
      <t xml:space="preserve">Reparaciones y ajuste de pérdidas en caso de siniestro.
Queda entendido, convenido y aceptado que para aquellas pérdidas o daños no superiores a $30.000.000 después de descontar el valor del deducible; en caso de que aplique, la Aseguradora acepta abstenerse de nombrar ajustador y autoriza al asegurado para efectuar las reparaciones necesarias, con el compromiso del asegurado de informar el siniestro a la Aseguradora. </t>
    </r>
    <r>
      <rPr>
        <b/>
        <sz val="11"/>
        <color theme="1"/>
        <rFont val="Arial"/>
        <family val="2"/>
      </rPr>
      <t>Se califica el limite adicional al básico (mínimo $10.000.000 adicionales)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$30.000.000</t>
    </r>
  </si>
  <si>
    <r>
      <t>No aplicación de infraseguro cuando no se presente una diferencia superior al 10% entre el valor asegurado y el valor asegurable.</t>
    </r>
    <r>
      <rPr>
        <b/>
        <sz val="11"/>
        <color theme="1"/>
        <rFont val="Arial"/>
        <family val="2"/>
      </rPr>
      <t>Se califica el limite adicional al básico (mínimo 5%)
Límite Básico 10%</t>
    </r>
  </si>
  <si>
    <t>Las propuesta de deducible en dólares u otra moneda, se convertirán a SMMLV, tomando la tasa representativa del mercado a la fecha de la evaluación, incrementada en el 10%.</t>
  </si>
  <si>
    <t>La ofertas que contemple aplicación sobre el valor total del despacho, se calificaran con CERO PUNTOS</t>
  </si>
  <si>
    <t>Las propuestas de deducible aplicables sobre el valor de la pérdida, se calificarán con base en los rangos de las tablas contenidas a continuación del presente numeral.</t>
  </si>
  <si>
    <r>
      <t xml:space="preserve">Extensión de cobertura, con término de 24 meses.
</t>
    </r>
    <r>
      <rPr>
        <b/>
        <sz val="11"/>
        <color theme="1"/>
        <rFont val="Arial"/>
        <family val="2"/>
      </rPr>
      <t>Se califica el mayor plazo otorgado al basico exigido (Minimo 2 meses) 
Básico 24 meses</t>
    </r>
  </si>
  <si>
    <t xml:space="preserve">OTORGA </t>
  </si>
  <si>
    <t>SI</t>
  </si>
  <si>
    <t>NO</t>
  </si>
  <si>
    <t>a) Deducible para perdidas por empleados no identificados</t>
  </si>
  <si>
    <t xml:space="preserve">La SIC, esta interesada en recibir propuestas de deducibles que le permitan obtener la mayor indemnización posible, para información de los proponentes a continuación se presentan los deducibles que se están aplicando en la póliza actualmente contratada. </t>
  </si>
  <si>
    <r>
      <t xml:space="preserve">Cobertura Obligatoria para software y gastos para reinstalación de software, como consecuencia de un evento amparado bajo la póliza. </t>
    </r>
    <r>
      <rPr>
        <b/>
        <sz val="11"/>
        <color theme="1"/>
        <rFont val="Arial"/>
        <family val="2"/>
      </rPr>
      <t>Se califica el limite adicional al básico, mínimo ($200.000.000)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Sublímite de $2.000.000.000</t>
    </r>
  </si>
  <si>
    <t>UNIVERSIDAD DEL CAUCA</t>
  </si>
  <si>
    <t>UNIVERSIDAD DEL CAUCA Valor Asegurado $1.000.000.000</t>
  </si>
  <si>
    <r>
      <t xml:space="preserve">Ofrecimiento de limite adicional al básico. </t>
    </r>
    <r>
      <rPr>
        <sz val="11"/>
        <color indexed="8"/>
        <rFont val="Arial Narrow"/>
        <family val="2"/>
      </rPr>
      <t xml:space="preserve">Se califica el límite adicional sin cobro de prima de acuerdo con lo siguiente: </t>
    </r>
  </si>
  <si>
    <r>
      <t xml:space="preserve">Extensión de cobertura después del retiro laboral del empleado
</t>
    </r>
    <r>
      <rPr>
        <b/>
        <sz val="11"/>
        <rFont val="Arial Narrow"/>
        <family val="2"/>
      </rPr>
      <t>Se Califcara el límite adicional al básico. Mínimo 10 dias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30 días</t>
    </r>
  </si>
  <si>
    <r>
      <t xml:space="preserve">Anticipo de indemnización. 
</t>
    </r>
    <r>
      <rPr>
        <b/>
        <sz val="11"/>
        <rFont val="Arial Narrow"/>
        <family val="2"/>
      </rPr>
      <t>Se califica el porcentaje adicional al básico ofrecido.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 xml:space="preserve"> (Básico 50%)</t>
    </r>
  </si>
  <si>
    <t>Superior a 0% y hasta 5%</t>
  </si>
  <si>
    <t>Superior a 5% y hasta 8%</t>
  </si>
  <si>
    <t>Superior a 8% y hasta 10%</t>
  </si>
  <si>
    <t xml:space="preserve"> Superior a 10% </t>
  </si>
  <si>
    <t>Superior a 1 SMMLV y hasta 1,5 SMMLV</t>
  </si>
  <si>
    <t>Superior a 1,5 SMMLV y hasta 2 SMMLV</t>
  </si>
  <si>
    <t>Superior a 2 SMMLV</t>
  </si>
  <si>
    <t xml:space="preserve"> Evaluación de Mínimo: En SMMLV……………………………………………..... (100 Puntos)</t>
  </si>
  <si>
    <t>Evaluación de Porcentaje: ……………………………………………………… (100 Puntos)</t>
  </si>
  <si>
    <t>400 Puntos</t>
  </si>
  <si>
    <r>
      <t>a) Deducible Unico para perdidas por empleados no identificados ………………200 Puntos</t>
    </r>
    <r>
      <rPr>
        <sz val="11"/>
        <rFont val="Arial Narrow"/>
        <family val="2"/>
      </rPr>
      <t xml:space="preserve"> </t>
    </r>
  </si>
  <si>
    <t>60 Puntos</t>
  </si>
  <si>
    <t>20 Puntos</t>
  </si>
  <si>
    <t>5 Puntos</t>
  </si>
  <si>
    <r>
      <t xml:space="preserve">Dinero en efectivo, cheques girados a favor del asegurado o títulos valores, que se encuentren dentro o fuera de los predios asegurados y por los cuales el asegurado tenga interés asegurable. Sublímite de $100.000.000 evento / vigencia, </t>
    </r>
    <r>
      <rPr>
        <b/>
        <sz val="11"/>
        <color theme="1"/>
        <rFont val="Arial"/>
        <family val="2"/>
      </rPr>
      <t>Se califica el limite adicional al básico, mínimo ($10.000.000)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$100.000.000 por evento/vigencia.</t>
    </r>
  </si>
  <si>
    <r>
      <t xml:space="preserve">Cobertura para vehículos y demás bienes inmovilizados para remate o en proceso de subasta, </t>
    </r>
    <r>
      <rPr>
        <b/>
        <sz val="11"/>
        <color theme="1"/>
        <rFont val="Arial"/>
        <family val="2"/>
      </rPr>
      <t>Se califica el limite adicional al básico, mínimo ($10.000.000) adicional.
Básico $100.000.000 por evento/vigencia</t>
    </r>
  </si>
  <si>
    <t>EVALUACIÓN DE DEDUCIBLES…………………………………………….200 puntos</t>
  </si>
  <si>
    <t>Superior a 1% y hasta 3%</t>
  </si>
  <si>
    <t>Superior a 3% y hasta 5%</t>
  </si>
  <si>
    <t xml:space="preserve">Superior a 5% </t>
  </si>
  <si>
    <t> Evaluación de SMMLV: …………………..………...…………………... (25 Puntos)</t>
  </si>
  <si>
    <t>SIN SMMLV</t>
  </si>
  <si>
    <t>Superior a 0 SMMLV y hasta 0,5 SMMLV</t>
  </si>
  <si>
    <t>Superior a 0,5 SMMLV y hasta 1 SMMLV</t>
  </si>
  <si>
    <t>Superior a 1 SMMLV y hasta 2 SMMLV</t>
  </si>
  <si>
    <t>a) TERREMOTO…………………………………………………..………….……………. 50  Puntos</t>
  </si>
  <si>
    <t>Evaluación de Porcentaje: ……………………………………...…………………... (50 Puntos)</t>
  </si>
  <si>
    <t>50  Puntos</t>
  </si>
  <si>
    <t>b) AMIT Y HMACCOP …………………….……………………………………….50 PUNTOS</t>
  </si>
  <si>
    <t>Evaluación de Porcentaje: ……………………………...…………………... (50 Puntos)</t>
  </si>
  <si>
    <t>c)    EQUIPO ELECTRONICO …………………………………………… 50 PUNTOS</t>
  </si>
  <si>
    <t>3 Puntos</t>
  </si>
  <si>
    <t>d) INCENDIO……..…………………………………………………. 50 puntos</t>
  </si>
  <si>
    <t> Evaluación de Porcentaje: …………………..………...…………………... (50 Puntos)</t>
  </si>
  <si>
    <r>
      <t xml:space="preserve">No aplicación de infraseguro, No aplicación de infraseguro cuando no se presente una diferencia superior al 10% entre el valor asegurado y el valor asegurable.
</t>
    </r>
    <r>
      <rPr>
        <b/>
        <sz val="11"/>
        <rFont val="Arial"/>
        <family val="2"/>
      </rPr>
      <t>Se califica el % adicional al básico</t>
    </r>
    <r>
      <rPr>
        <sz val="11"/>
        <rFont val="Arial"/>
        <family val="2"/>
      </rPr>
      <t xml:space="preserve">  
</t>
    </r>
    <r>
      <rPr>
        <b/>
        <sz val="11"/>
        <rFont val="Arial"/>
        <family val="2"/>
      </rPr>
      <t>Básico10%</t>
    </r>
  </si>
  <si>
    <r>
      <t xml:space="preserve">sublímite único combinado para las cláusulas que amparan gastos adicionales, Queda entendido, convenido y aceptado, que para las clausulas denominadas "gastos adicionales..." se establece un límite único combinado de  $30.000.000 evento / vigencia
</t>
    </r>
    <r>
      <rPr>
        <b/>
        <sz val="11"/>
        <rFont val="Arial"/>
        <family val="2"/>
      </rPr>
      <t>Se califica el adicional al basico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$30.000.000 evento / vigencia</t>
    </r>
  </si>
  <si>
    <r>
      <t xml:space="preserve">Anticipo de indemnizaciones. 
Se califica el límite adicional ofrecido.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Basico 50%</t>
    </r>
  </si>
  <si>
    <t>EVALUACIÓN DE DEDUCIBLES……………………………………………. 200 puntos</t>
  </si>
  <si>
    <t>Tablas de Calificación Deducibles</t>
  </si>
  <si>
    <t xml:space="preserve">a) Deducible Unico para todas las perdidas  ………………200 Puntos </t>
  </si>
  <si>
    <t>400 PUNTOS</t>
  </si>
  <si>
    <r>
      <t xml:space="preserve">Incremento del límite asegurado básico.
</t>
    </r>
    <r>
      <rPr>
        <b/>
        <sz val="11"/>
        <color theme="1"/>
        <rFont val="Arial"/>
        <family val="2"/>
      </rPr>
      <t xml:space="preserve">Se Calificara el limite adicional al basico.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UNIDAD DE SALUD $500.000.000</t>
    </r>
  </si>
  <si>
    <r>
      <t xml:space="preserve">Incremento del límite asegurado básico.
</t>
    </r>
    <r>
      <rPr>
        <b/>
        <sz val="11"/>
        <color theme="1"/>
        <rFont val="Arial"/>
        <family val="2"/>
      </rPr>
      <t xml:space="preserve">Se Calificara el limite adicional al basico.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UNIVERSIDAD DEL CAUCA $500.000.000</t>
    </r>
  </si>
  <si>
    <r>
      <t xml:space="preserve">Cauciones Judiciales
</t>
    </r>
    <r>
      <rPr>
        <b/>
        <sz val="11"/>
        <color theme="1"/>
        <rFont val="Arial"/>
        <family val="2"/>
      </rPr>
      <t xml:space="preserve">Se Calificara el limite adicional al basico. (Minimo $10.000.000 adicionales)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$50.000.000 evento/vigencia.</t>
    </r>
  </si>
  <si>
    <t>UNIVERSIDAD DEL CAUCA Valor Asegurado $2.000.000.000</t>
  </si>
  <si>
    <r>
      <t>a) Deducible Unico ……… ………………………………………………………….. ………………200 Puntos</t>
    </r>
    <r>
      <rPr>
        <sz val="11"/>
        <rFont val="Arial Narrow"/>
        <family val="2"/>
      </rPr>
      <t xml:space="preserve"> </t>
    </r>
  </si>
  <si>
    <t>GASTOS MÉDICOS SIN DEDUCIBLES</t>
  </si>
  <si>
    <r>
      <t xml:space="preserve">▪ Deducible Unico: </t>
    </r>
    <r>
      <rPr>
        <sz val="11"/>
        <rFont val="Arial Narrow"/>
        <family val="2"/>
      </rPr>
      <t>10%  del valor de la pérdida, Mínimo 2 SMMLV</t>
    </r>
  </si>
  <si>
    <t>SEGURO DE RESPONSABILIDAD CIVIL EXTRACONTRACTUAL PROFESIONALES MEDICOS</t>
  </si>
  <si>
    <r>
      <t>a) Deducible Amparo Básico ……… ………………………………………………………….. ………………200 Puntos</t>
    </r>
    <r>
      <rPr>
        <sz val="11"/>
        <rFont val="Arial Narrow"/>
        <family val="2"/>
      </rPr>
      <t xml:space="preserve"> </t>
    </r>
  </si>
  <si>
    <t>Practicantes Valor Asegurado $150.000.000</t>
  </si>
  <si>
    <t>Estudiantes Valor Asegurado $150.000.000</t>
  </si>
  <si>
    <t>Docentes y Médicos Valor Asegurado $200.000.000</t>
  </si>
  <si>
    <t xml:space="preserve">GASTOS MÉDICOS Y DEMÁS AMPAROS SIN DEDUCIBLES </t>
  </si>
  <si>
    <t>SEGURO DE RESPONSABILIDAD CIVIL EXTRACONTRACTUAL CLINICAS Y HOSPITALES</t>
  </si>
  <si>
    <r>
      <t xml:space="preserve">▪ Gatos Médicos y Demás Amparos : </t>
    </r>
    <r>
      <rPr>
        <sz val="11"/>
        <rFont val="Arial Narrow"/>
        <family val="2"/>
      </rPr>
      <t xml:space="preserve">SIN DEDUCIBLE </t>
    </r>
  </si>
  <si>
    <t>GASTOS MÉDICOS  Y DEMÁS AMPAROS SIN DEDUCIBLES</t>
  </si>
  <si>
    <r>
      <t xml:space="preserve">Elementos Dañados y Gastados Cobertura Queda entendido, convenido y aceptado que con la inclusión de esta cláusula en la póliza, la Entidad podrá asegurar los bienes que se encuentren dañados o fuera de uso por obsolecencia o desgaste natural, sin que al momento de un siniestro la aseguradora vaya a exigir que su valor asegurado corresponda  al valor de reposición, sino al valor real del bien en el estado que se encuentre. </t>
    </r>
    <r>
      <rPr>
        <b/>
        <sz val="11"/>
        <color theme="1"/>
        <rFont val="Arial"/>
        <family val="2"/>
      </rPr>
      <t>Se califica el limite adicional al básico, mínimo ($20.000.000) adicional.
Básico $400.000.000 por evento/vigencia</t>
    </r>
  </si>
  <si>
    <r>
      <rPr>
        <b/>
        <sz val="11"/>
        <color theme="1"/>
        <rFont val="Arial"/>
        <family val="2"/>
      </rPr>
      <t>No tasación o inventario</t>
    </r>
    <r>
      <rPr>
        <sz val="11"/>
        <color theme="1"/>
        <rFont val="Arial"/>
        <family val="2"/>
      </rPr>
      <t xml:space="preserve">
Queda expresamente entendido, convenido y aceptado que la Compañía no efectuará un inventario o tasación de la propiedad  no dañada por un siniestro amparado por la póliza a la cual este documento se adhiere, cuando la cuantía reclamada por el asegurado, sea igual o inferior a $20.000.000. Se califica el limite adicional al básico, mínimo ($10.000.000) adicional.
</t>
    </r>
    <r>
      <rPr>
        <b/>
        <sz val="11"/>
        <color theme="1"/>
        <rFont val="Arial"/>
        <family val="2"/>
      </rPr>
      <t>Básico $20.000.000</t>
    </r>
  </si>
  <si>
    <r>
      <t xml:space="preserve">Amparo automático para maquinaria que por error u omisión no se haya informado al inicio del seguro, </t>
    </r>
    <r>
      <rPr>
        <b/>
        <sz val="11"/>
        <color theme="1"/>
        <rFont val="Arial"/>
        <family val="2"/>
      </rPr>
      <t>Se califica el limite adicional al básico, mínimo ($50.000.000)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$900.000.000</t>
    </r>
  </si>
  <si>
    <t>a) DEDUCIBLE UNICO…………………………………………………..………….……………. 200  Puntos</t>
  </si>
  <si>
    <t>Evaluación de Porcentaje: ……………………………………...…………………... (100 Puntos)</t>
  </si>
  <si>
    <t> Evaluación de SMMLV: …………………..………...…………………... (100 Puntos)</t>
  </si>
  <si>
    <t>SEGURO DE AUTOMOVILES</t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</si>
  <si>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Vehículos</t>
    </r>
    <r>
      <rPr>
        <sz val="11"/>
        <color theme="1"/>
        <rFont val="Arial"/>
        <family val="2"/>
      </rPr>
      <t xml:space="preserve">, para daños a terceros, se otorga máximo puntaje al proponente que ofrezca limite adicional al básico, los demás de manera proporcional., </t>
    </r>
    <r>
      <rPr>
        <b/>
        <sz val="11"/>
        <color theme="1"/>
        <rFont val="Arial"/>
        <family val="2"/>
      </rPr>
      <t>Se califica el limite adicional al básico, mínimo ($50.000.000)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$500.000.000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</si>
  <si>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Vehículos</t>
    </r>
    <r>
      <rPr>
        <sz val="11"/>
        <color theme="1"/>
        <rFont val="Arial"/>
        <family val="2"/>
      </rPr>
      <t xml:space="preserve">, para Muerte o Lesiones a dos o más Personas, se otorga máximo puntaje al proponente que ofrezca limite adicional al básico, los demás de manera proporcional. </t>
    </r>
    <r>
      <rPr>
        <b/>
        <sz val="11"/>
        <color theme="1"/>
        <rFont val="Arial"/>
        <family val="2"/>
      </rPr>
      <t>Se califica el limite adicional al básico, mínimo ($100.000.000) adicional.
Básico $1.000.000.000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</si>
  <si>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Vehiculos</t>
    </r>
    <r>
      <rPr>
        <sz val="11"/>
        <color theme="1"/>
        <rFont val="Arial"/>
        <family val="2"/>
      </rPr>
      <t xml:space="preserve">, para Muerte o Lesiones a una persona, se otorga máximo puntaje al proponente que ofrezca limite adicional al básico, los demás de manera proporcional.. </t>
    </r>
    <r>
      <rPr>
        <b/>
        <sz val="11"/>
        <color theme="1"/>
        <rFont val="Arial"/>
        <family val="2"/>
      </rPr>
      <t>Se califica el limite adicional al básico, mínimo ($50.000.000) adicional.
Básico $500.000.000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</si>
  <si>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Muerte o Lesiones a dos o más Personas, se otorga máximo puntaje al proponente que ofrezca limite adicional al básico, los demás de manera proporcional. </t>
    </r>
    <r>
      <rPr>
        <b/>
        <sz val="11"/>
        <color theme="1"/>
        <rFont val="Arial"/>
        <family val="2"/>
      </rPr>
      <t>Se califica el limite adicional al básico, mínimo ($20.000.000) adicional.
Básico $200.000.000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</si>
  <si>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Muerte o Lesiones a una persona, se otorga máximo puntaje al proponente que ofrezca limite adicional al básico, los demás de manera proporcional.. </t>
    </r>
    <r>
      <rPr>
        <b/>
        <sz val="11"/>
        <color theme="1"/>
        <rFont val="Arial"/>
        <family val="2"/>
      </rPr>
      <t>Se califica el limite adicional al básico, mínimo ($10.000.000) adicional.
Básico $100.000.000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</si>
  <si>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daños a terceros, se otorga máximo puntaje al proponente que ofrezca limite adicional al básico, los demás de manera proporcional., </t>
    </r>
    <r>
      <rPr>
        <b/>
        <sz val="11"/>
        <color theme="1"/>
        <rFont val="Arial"/>
        <family val="2"/>
      </rPr>
      <t>Se califica el limite adicional al básico, mínimo ($10.000.000)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$100.000.000</t>
    </r>
  </si>
  <si>
    <t>DEDUCIBLES PÓLIZA DE AUTOMOVILES</t>
  </si>
  <si>
    <t>SEGURO TRANSPORTE DE VALORES</t>
  </si>
  <si>
    <t>SEGURO ACCIDENTES PERSONALES EMPLEADOS</t>
  </si>
  <si>
    <r>
      <t xml:space="preserve">Incremento del límite básico para la cobertura de Muerte Accidental,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$25.000.000</t>
    </r>
  </si>
  <si>
    <r>
      <t xml:space="preserve">Incremento del límite básico para la cobertura de Muerte por cualquier causa,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$25.000.000</t>
    </r>
  </si>
  <si>
    <r>
      <t xml:space="preserve">Incremento del límite básico para la cobertura de Incapacidad Total y Permanente,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$25.000.000</t>
    </r>
  </si>
  <si>
    <r>
      <t xml:space="preserve">Incremento del límite básico para la cobertura de Desmembración por Accidente, Se califica el límite adicional ofrecido.  mínimo ($5.000.000) adicional.
</t>
    </r>
    <r>
      <rPr>
        <b/>
        <sz val="11"/>
        <rFont val="Arial"/>
        <family val="2"/>
      </rPr>
      <t xml:space="preserve">
BÁSICO $25.000.000</t>
    </r>
  </si>
  <si>
    <t>Incremento del límite básico para la cobertura de Enfermedades Graves, Se califica el límite adicional ofrecido.  mínimo ($5.000.000) adicional.
BÁSICO $25.000.000</t>
  </si>
  <si>
    <t xml:space="preserve">DEDUCIBLES PÓLIZA DE ACCIDENTES PERSONALES </t>
  </si>
  <si>
    <t>SEGURO VIDA GRUPO DEUDORES</t>
  </si>
  <si>
    <r>
      <t xml:space="preserve">Anticipo de indemnizaciones. 
Se califica el límite adicional ofrecido. 
</t>
    </r>
    <r>
      <rPr>
        <b/>
        <sz val="11"/>
        <rFont val="Arial"/>
        <family val="2"/>
      </rPr>
      <t>Basico 60%</t>
    </r>
  </si>
  <si>
    <t>DEDUCIBLES PÓLIZA DE VIDA DEUDORES</t>
  </si>
  <si>
    <r>
      <t xml:space="preserve">Aviso de Siniestro, </t>
    </r>
    <r>
      <rPr>
        <b/>
        <sz val="11"/>
        <rFont val="Arial"/>
        <family val="2"/>
      </rPr>
      <t>Se califica el límite adicional al básico ofrecido.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90 días</t>
    </r>
  </si>
  <si>
    <r>
      <t xml:space="preserve">Ampliación del plazo para aviso de no renovación o ampliación de la póliza,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
</t>
    </r>
    <r>
      <rPr>
        <b/>
        <sz val="11"/>
        <rFont val="Arial"/>
        <family val="2"/>
      </rPr>
      <t xml:space="preserve">
Básico 90 días</t>
    </r>
  </si>
  <si>
    <t>SEGURO DE INFIDELIDAD Y RIESGOS FINANCIEROS</t>
  </si>
  <si>
    <t>UNIVERSIDAD DEL CAUCA Valor Asegurado $11.000.000.000</t>
  </si>
  <si>
    <t>Extensión de cobertura, con término de 24 meses.
Se califica el mayor plazo otorgado al basico exigido (Minimo 2 meses) 
Básico 24 meses</t>
  </si>
  <si>
    <t>EVALUACION DE DEDUCIBLES 200 PUNTOS</t>
  </si>
  <si>
    <t>▪ Infidelidad:</t>
  </si>
  <si>
    <t xml:space="preserve">▪ Demás coberturas: </t>
  </si>
  <si>
    <t>TOTAL</t>
  </si>
  <si>
    <t>INFIDELIDAD…………………………………………………………………………………..…(100 puntos)</t>
  </si>
  <si>
    <t xml:space="preserve">Puntaje sobre el valor de la pérdida </t>
  </si>
  <si>
    <t>Superior a 0 y hasta $10.000.000</t>
  </si>
  <si>
    <t>Superior a $10.000.000 y hasta  $20.000.000</t>
  </si>
  <si>
    <t>Superior a $20.000.000  y hasta $30.000.000</t>
  </si>
  <si>
    <t>Superior a $30.000.000</t>
  </si>
  <si>
    <t>SE RECHAZA LA OFERTA PARA ESTE RAMO</t>
  </si>
  <si>
    <t>SEGURO ACCIDENTES PERSONALES ESTUDIANTES</t>
  </si>
  <si>
    <r>
      <t xml:space="preserve">Incremento del límite básico para la cobertura de Muerte Accidental,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$20.000.000</t>
    </r>
  </si>
  <si>
    <r>
      <t xml:space="preserve">Incremento del límite básico para la cobertura de Muerte por cualquier causa,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$20.000.000</t>
    </r>
  </si>
  <si>
    <r>
      <t xml:space="preserve">Incremento del límite básico para la cobertura de Incapacidad Total y Permanente,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$20.000.000</t>
    </r>
  </si>
  <si>
    <r>
      <t xml:space="preserve">Incremento del límite básico para la cobertura de Desmembración por Accidente, Se califica el límite adicional ofrecido.  mínimo ($5.000.000) adicional.
</t>
    </r>
    <r>
      <rPr>
        <b/>
        <sz val="11"/>
        <rFont val="Arial"/>
        <family val="2"/>
      </rPr>
      <t xml:space="preserve">
BÁSICO $20.000.000</t>
    </r>
  </si>
  <si>
    <r>
      <t xml:space="preserve">Incremento del límite básico para la cobertura de Enfermedades Graves, Se califica el límite adicional ofrecido.  mínimo ($5.000.000) adicional.
</t>
    </r>
    <r>
      <rPr>
        <b/>
        <sz val="11"/>
        <rFont val="Arial"/>
        <family val="2"/>
      </rPr>
      <t>BÁSICO $20.000.000</t>
    </r>
  </si>
  <si>
    <t>UNIDAD DE SALUD Valor Asegurado $300.000.000</t>
  </si>
  <si>
    <t>UNIDAD DE SALUD Valor Asegurado $1.500.000.000</t>
  </si>
  <si>
    <t>UNIDAD DE SALUD Valor Asegurado $1.000.000.000</t>
  </si>
  <si>
    <r>
      <t>No aplicación de infraseguro cuando no se presente una diferencia superior al 12% entre el valor asegurado y el valor asegurable.</t>
    </r>
    <r>
      <rPr>
        <b/>
        <sz val="11"/>
        <color theme="1"/>
        <rFont val="Arial"/>
        <family val="2"/>
      </rPr>
      <t>Se califica el limite adicional al básico (mínimo 8%)
Límite Básico 12%</t>
    </r>
  </si>
  <si>
    <t>PROCESO SIC NO. 13 DE 2018</t>
  </si>
  <si>
    <t>PROCESO SIC 13 DE 2018</t>
  </si>
  <si>
    <t>RAMO</t>
  </si>
  <si>
    <t xml:space="preserve">FOLIO </t>
  </si>
  <si>
    <t>PRIMA INCLUIDO IVA</t>
  </si>
  <si>
    <t xml:space="preserve">% 
RELEVANCIA </t>
  </si>
  <si>
    <t xml:space="preserve">PUNTAJE  </t>
  </si>
  <si>
    <t>Propuesta Economica</t>
  </si>
  <si>
    <t>GRUPO UNICO</t>
  </si>
  <si>
    <t xml:space="preserve">RAMOS </t>
  </si>
  <si>
    <t xml:space="preserve">CONDICIONES BASICAS </t>
  </si>
  <si>
    <t>PUNTAJE CONDICIONES COMPLEMENTARIAS
(200 puntos)</t>
  </si>
  <si>
    <t>PUNTAJE DEDUCIBLES 
(100 puntos)</t>
  </si>
  <si>
    <t>PUNTAJE MAYOR VIGENCIA
(500 puntos)</t>
  </si>
  <si>
    <t>CUMPLE</t>
  </si>
  <si>
    <t>CONSOLIDADO EVALUACION</t>
  </si>
  <si>
    <t>FACTOR A EVALUAR</t>
  </si>
  <si>
    <t>PUNTAJE</t>
  </si>
  <si>
    <t>CAPACIDAD JURIDICA</t>
  </si>
  <si>
    <t>CAPACIDAD FINANCIERA</t>
  </si>
  <si>
    <t>FACTOR TÉCNICO</t>
  </si>
  <si>
    <t xml:space="preserve">  </t>
  </si>
  <si>
    <t>800 Puntos</t>
  </si>
  <si>
    <t>A – Mayor Vigencia</t>
  </si>
  <si>
    <t>B – Condiciones Complementarias</t>
  </si>
  <si>
    <t>200 Puntos</t>
  </si>
  <si>
    <t>C - Deducible</t>
  </si>
  <si>
    <t>FACTOR ECONOMICO</t>
  </si>
  <si>
    <t>TOTAL PUNTAJE:</t>
  </si>
  <si>
    <t>1000 Puntos</t>
  </si>
  <si>
    <t xml:space="preserve">TOTAL PUNTAJE DE LA OFERTA: </t>
  </si>
  <si>
    <t>X</t>
  </si>
  <si>
    <t>CONVOCATORIA PÚBLICA No. 16 DE 2018</t>
  </si>
  <si>
    <t>FOLIO</t>
  </si>
  <si>
    <t>OBSERVACIONES</t>
  </si>
  <si>
    <t>PROPONENTE 1 - POSITIVA</t>
  </si>
  <si>
    <t>PROPONENTE 1 - LA PREVISORA COMPAÑÍA DE SEGUROS S.A.</t>
  </si>
  <si>
    <t>DEMÁS COBERTURAS…………………………………………………..…(100 puntos)</t>
  </si>
  <si>
    <t>PROPONENTE 1 - PREVISORA</t>
  </si>
  <si>
    <t>PROPONENTE 1 - LA PREVISORA S.A.</t>
  </si>
  <si>
    <t>NO OTORGA</t>
  </si>
  <si>
    <t>1 SMMLV</t>
  </si>
  <si>
    <t>TOTAL DEDUCIBLES</t>
  </si>
  <si>
    <t>LIMITE ADICIONAL $10.000.000</t>
  </si>
  <si>
    <t>LIMITE ADICIONAL $200.000.000</t>
  </si>
  <si>
    <t>LIMITE ADICIONAL $15.000.000</t>
  </si>
  <si>
    <t>LIMITE ADICIONAL 5%</t>
  </si>
  <si>
    <t>LIMITE ADICIONAL $300.000,000</t>
  </si>
  <si>
    <t>LIMITE ADICIONAL $600.000,000</t>
  </si>
  <si>
    <t>LIMITE ADICIONAL $100.000,000</t>
  </si>
  <si>
    <t>LIMITE ADICIONAL $200.000,000</t>
  </si>
  <si>
    <t>10 DIAS ADICIONALES</t>
  </si>
  <si>
    <t>10% ADICIONAL</t>
  </si>
  <si>
    <t>0 SMMLV</t>
  </si>
  <si>
    <t>0,5 SMMLV</t>
  </si>
  <si>
    <t>ADICIONAL 10 DÍAS</t>
  </si>
  <si>
    <t>LIMITE ADICIONAL 10%</t>
  </si>
  <si>
    <t>GRUPO I</t>
  </si>
  <si>
    <t>GRUPO II</t>
  </si>
  <si>
    <t>GRUPO I LA PREVISORA</t>
  </si>
  <si>
    <t>GRUPO II POSITIVA</t>
  </si>
  <si>
    <t>PROPONENTE 2 - POSITIVA GRUPO II</t>
  </si>
  <si>
    <t>PROPONENTE 1 - LA PREVISORA GRUPO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</si>
</sst>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 * #,##0.00_ ;_ * \-#,##0.00_ ;_ * &quot;-&quot;??_ ;_ @_ "/>
    <numFmt numFmtId="168" formatCode="\ 00\ &quot;Puntos&quot;"/>
    <numFmt numFmtId="169" formatCode="\ 0\ &quot;Puntos&quot;"/>
    <numFmt numFmtId="170" formatCode="\ 000\ &quot;Puntos&quot;"/>
    <numFmt numFmtId="171" formatCode="General\ &quot;Puntos&quot;"/>
    <numFmt numFmtId="172" formatCode="_(&quot;$&quot;\ * #,##0_);_(&quot;$&quot;\ * \(#,##0\);_(&quot;$&quot;\ * &quot;-&quot;??_);_(@_)"/>
    <numFmt numFmtId="173" formatCode="&quot;$&quot;\ #,##0"/>
    <numFmt numFmtId="174" formatCode="&quot;$&quot;\ #,##0.00"/>
    <numFmt numFmtId="17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6"/>
      <name val="Verdana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theme="9" tint="-0.249977111117893"/>
      <name val="Calibri"/>
      <family val="2"/>
      <scheme val="minor"/>
    </font>
    <font>
      <b/>
      <sz val="11"/>
      <color theme="0" tint="-4.9989318521683403E-2"/>
      <name val="Arial Narrow"/>
      <family val="2"/>
    </font>
    <font>
      <b/>
      <sz val="11"/>
      <color theme="0" tint="-4.9989318521683403E-2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0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b/>
      <sz val="12"/>
      <color theme="9" tint="-0.249977111117893"/>
      <name val="Calibri"/>
      <family val="2"/>
      <scheme val="minor"/>
    </font>
    <font>
      <b/>
      <sz val="11"/>
      <color rgb="FF7030A0"/>
      <name val="Arial Narrow"/>
      <family val="2"/>
    </font>
    <font>
      <b/>
      <sz val="16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b/>
      <sz val="14"/>
      <color theme="0"/>
      <name val="Arial Narrow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3"/>
      <color theme="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0" fontId="12" fillId="0" borderId="0"/>
    <xf numFmtId="0" fontId="1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334">
    <xf numFmtId="0" fontId="0" fillId="0" borderId="0" xfId="0"/>
    <xf numFmtId="169" fontId="9" fillId="4" borderId="1" xfId="0" applyNumberFormat="1" applyFont="1" applyFill="1" applyBorder="1" applyAlignment="1">
      <alignment horizontal="center" vertical="center" wrapText="1"/>
    </xf>
    <xf numFmtId="168" fontId="9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5" applyFont="1" applyFill="1" applyAlignment="1">
      <alignment vertical="center" wrapText="1"/>
    </xf>
    <xf numFmtId="0" fontId="8" fillId="4" borderId="0" xfId="5" applyFont="1" applyFill="1" applyBorder="1" applyAlignment="1">
      <alignment vertical="center" wrapText="1"/>
    </xf>
    <xf numFmtId="0" fontId="8" fillId="4" borderId="0" xfId="5" applyFont="1" applyFill="1" applyAlignment="1">
      <alignment vertical="center" wrapText="1"/>
    </xf>
    <xf numFmtId="167" fontId="8" fillId="0" borderId="0" xfId="6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1" fontId="7" fillId="2" borderId="1" xfId="3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7" fontId="6" fillId="5" borderId="6" xfId="4" applyNumberFormat="1" applyFont="1" applyFill="1" applyBorder="1" applyAlignment="1">
      <alignment horizontal="center" vertical="center" wrapText="1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3" fontId="15" fillId="6" borderId="1" xfId="5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8" fillId="2" borderId="4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0" applyFont="1" applyBorder="1"/>
    <xf numFmtId="14" fontId="5" fillId="0" borderId="1" xfId="0" applyNumberFormat="1" applyFont="1" applyBorder="1"/>
    <xf numFmtId="0" fontId="8" fillId="4" borderId="1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0" fontId="0" fillId="0" borderId="1" xfId="0" applyBorder="1"/>
    <xf numFmtId="0" fontId="0" fillId="0" borderId="0" xfId="0" applyFont="1"/>
    <xf numFmtId="0" fontId="8" fillId="0" borderId="1" xfId="0" applyFont="1" applyFill="1" applyBorder="1" applyAlignment="1">
      <alignment horizontal="left" vertical="center" wrapText="1"/>
    </xf>
    <xf numFmtId="3" fontId="6" fillId="0" borderId="1" xfId="2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167" fontId="6" fillId="5" borderId="6" xfId="4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vertical="center"/>
    </xf>
    <xf numFmtId="1" fontId="6" fillId="7" borderId="1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3" fontId="15" fillId="7" borderId="1" xfId="6" applyNumberFormat="1" applyFont="1" applyFill="1" applyBorder="1" applyAlignment="1">
      <alignment horizontal="center" vertical="center" wrapText="1"/>
    </xf>
    <xf numFmtId="3" fontId="15" fillId="7" borderId="1" xfId="5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167" fontId="8" fillId="0" borderId="2" xfId="6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1" fontId="6" fillId="7" borderId="1" xfId="2" applyNumberFormat="1" applyFont="1" applyFill="1" applyBorder="1" applyAlignment="1">
      <alignment horizontal="center" vertical="center" wrapText="1"/>
    </xf>
    <xf numFmtId="1" fontId="6" fillId="7" borderId="6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1" xfId="1" applyFont="1" applyFill="1" applyBorder="1" applyAlignment="1">
      <alignment horizontal="justify" vertical="top" wrapText="1"/>
    </xf>
    <xf numFmtId="0" fontId="23" fillId="0" borderId="1" xfId="1" applyFont="1" applyFill="1" applyBorder="1" applyAlignment="1">
      <alignment horizontal="justify" vertical="top" wrapText="1"/>
    </xf>
    <xf numFmtId="0" fontId="23" fillId="0" borderId="16" xfId="1" applyFont="1" applyFill="1" applyBorder="1" applyAlignment="1">
      <alignment horizontal="justify" vertical="top" wrapText="1"/>
    </xf>
    <xf numFmtId="0" fontId="13" fillId="10" borderId="23" xfId="10" applyFont="1" applyFill="1" applyBorder="1" applyAlignment="1">
      <alignment horizontal="center" vertical="center"/>
    </xf>
    <xf numFmtId="3" fontId="13" fillId="10" borderId="24" xfId="10" applyNumberFormat="1" applyFont="1" applyFill="1" applyBorder="1" applyAlignment="1">
      <alignment horizontal="center" vertical="center" wrapText="1"/>
    </xf>
    <xf numFmtId="3" fontId="3" fillId="10" borderId="24" xfId="10" applyNumberFormat="1" applyFont="1" applyFill="1" applyBorder="1" applyAlignment="1">
      <alignment horizontal="center" vertical="center" wrapText="1"/>
    </xf>
    <xf numFmtId="0" fontId="13" fillId="10" borderId="24" xfId="1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center"/>
    </xf>
    <xf numFmtId="0" fontId="13" fillId="7" borderId="1" xfId="10" applyFont="1" applyFill="1" applyBorder="1" applyAlignment="1">
      <alignment horizontal="center"/>
    </xf>
    <xf numFmtId="172" fontId="15" fillId="7" borderId="1" xfId="8" applyNumberFormat="1" applyFont="1" applyFill="1" applyBorder="1" applyAlignment="1">
      <alignment horizontal="center"/>
    </xf>
    <xf numFmtId="10" fontId="8" fillId="4" borderId="1" xfId="11" applyNumberFormat="1" applyFont="1" applyFill="1" applyBorder="1" applyAlignment="1" applyProtection="1">
      <alignment horizontal="center" vertical="center"/>
    </xf>
    <xf numFmtId="3" fontId="15" fillId="7" borderId="1" xfId="12" applyNumberFormat="1" applyFont="1" applyFill="1" applyBorder="1" applyAlignment="1">
      <alignment horizontal="center"/>
    </xf>
    <xf numFmtId="0" fontId="13" fillId="7" borderId="1" xfId="0" applyFont="1" applyFill="1" applyBorder="1" applyAlignment="1">
      <alignment vertical="center" wrapText="1"/>
    </xf>
    <xf numFmtId="10" fontId="8" fillId="4" borderId="1" xfId="4" applyNumberFormat="1" applyFont="1" applyFill="1" applyBorder="1" applyAlignment="1" applyProtection="1">
      <alignment horizontal="center" vertical="center" wrapText="1"/>
    </xf>
    <xf numFmtId="0" fontId="13" fillId="7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172" fontId="15" fillId="7" borderId="0" xfId="8" applyNumberFormat="1" applyFont="1" applyFill="1" applyBorder="1" applyAlignment="1">
      <alignment horizontal="center"/>
    </xf>
    <xf numFmtId="173" fontId="15" fillId="0" borderId="11" xfId="12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173" fontId="15" fillId="0" borderId="9" xfId="12" applyNumberFormat="1" applyFont="1" applyFill="1" applyBorder="1" applyAlignment="1">
      <alignment horizontal="center" vertical="center"/>
    </xf>
    <xf numFmtId="0" fontId="8" fillId="0" borderId="0" xfId="10" applyFont="1"/>
    <xf numFmtId="173" fontId="1" fillId="0" borderId="0" xfId="0" applyNumberFormat="1" applyFont="1"/>
    <xf numFmtId="174" fontId="1" fillId="0" borderId="0" xfId="0" applyNumberFormat="1" applyFont="1"/>
    <xf numFmtId="0" fontId="8" fillId="0" borderId="0" xfId="10" applyFont="1" applyFill="1" applyAlignment="1">
      <alignment horizontal="justify" vertical="center" wrapText="1"/>
    </xf>
    <xf numFmtId="0" fontId="6" fillId="11" borderId="6" xfId="10" applyFont="1" applyFill="1" applyBorder="1" applyAlignment="1" applyProtection="1">
      <alignment horizontal="center" vertical="center"/>
    </xf>
    <xf numFmtId="175" fontId="6" fillId="4" borderId="6" xfId="11" applyNumberFormat="1" applyFont="1" applyFill="1" applyBorder="1" applyAlignment="1" applyProtection="1">
      <alignment horizontal="center" vertical="center" wrapText="1"/>
    </xf>
    <xf numFmtId="175" fontId="27" fillId="4" borderId="6" xfId="11" applyNumberFormat="1" applyFont="1" applyFill="1" applyBorder="1" applyAlignment="1" applyProtection="1">
      <alignment horizontal="center" vertical="center" wrapText="1"/>
    </xf>
    <xf numFmtId="175" fontId="28" fillId="4" borderId="6" xfId="11" applyNumberFormat="1" applyFont="1" applyFill="1" applyBorder="1" applyAlignment="1" applyProtection="1">
      <alignment horizontal="center" vertical="center" wrapText="1"/>
    </xf>
    <xf numFmtId="0" fontId="8" fillId="4" borderId="0" xfId="10" applyFont="1" applyFill="1"/>
    <xf numFmtId="166" fontId="8" fillId="4" borderId="1" xfId="11" applyFont="1" applyFill="1" applyBorder="1" applyAlignment="1" applyProtection="1">
      <alignment horizontal="center" vertical="center"/>
    </xf>
    <xf numFmtId="175" fontId="8" fillId="4" borderId="1" xfId="11" applyNumberFormat="1" applyFont="1" applyFill="1" applyBorder="1" applyAlignment="1" applyProtection="1">
      <alignment vertical="center"/>
    </xf>
    <xf numFmtId="175" fontId="10" fillId="4" borderId="1" xfId="11" applyNumberFormat="1" applyFont="1" applyFill="1" applyBorder="1" applyAlignment="1" applyProtection="1">
      <alignment vertical="center"/>
    </xf>
    <xf numFmtId="0" fontId="8" fillId="0" borderId="0" xfId="10" applyFont="1" applyAlignment="1">
      <alignment horizontal="center"/>
    </xf>
    <xf numFmtId="2" fontId="26" fillId="7" borderId="0" xfId="10" applyNumberFormat="1" applyFont="1" applyFill="1" applyBorder="1" applyAlignment="1">
      <alignment vertical="center" wrapText="1"/>
    </xf>
    <xf numFmtId="9" fontId="26" fillId="7" borderId="0" xfId="9" applyFont="1" applyFill="1" applyBorder="1" applyAlignment="1">
      <alignment vertical="center" wrapText="1"/>
    </xf>
    <xf numFmtId="0" fontId="8" fillId="7" borderId="0" xfId="10" applyFont="1" applyFill="1"/>
    <xf numFmtId="0" fontId="24" fillId="0" borderId="0" xfId="1" applyNumberFormat="1" applyFont="1" applyFill="1" applyBorder="1" applyAlignment="1" applyProtection="1">
      <alignment vertical="center" wrapText="1"/>
    </xf>
    <xf numFmtId="0" fontId="24" fillId="0" borderId="0" xfId="1" applyNumberFormat="1" applyFont="1" applyFill="1" applyBorder="1" applyAlignment="1" applyProtection="1">
      <alignment vertical="top" wrapText="1"/>
    </xf>
    <xf numFmtId="0" fontId="15" fillId="10" borderId="1" xfId="0" applyFont="1" applyFill="1" applyBorder="1" applyAlignment="1">
      <alignment horizontal="center" vertical="center" wrapText="1"/>
    </xf>
    <xf numFmtId="0" fontId="25" fillId="9" borderId="1" xfId="5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justify" wrapText="1"/>
    </xf>
    <xf numFmtId="0" fontId="31" fillId="12" borderId="1" xfId="0" applyFont="1" applyFill="1" applyBorder="1" applyAlignment="1">
      <alignment horizontal="justify" wrapText="1"/>
    </xf>
    <xf numFmtId="0" fontId="32" fillId="0" borderId="1" xfId="0" applyFont="1" applyFill="1" applyBorder="1" applyAlignment="1">
      <alignment horizontal="center" vertical="center" wrapText="1"/>
    </xf>
    <xf numFmtId="175" fontId="31" fillId="1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5" fontId="31" fillId="12" borderId="3" xfId="2" applyNumberFormat="1" applyFont="1" applyFill="1" applyBorder="1" applyAlignment="1">
      <alignment horizontal="center" vertical="center" wrapText="1"/>
    </xf>
    <xf numFmtId="175" fontId="15" fillId="6" borderId="22" xfId="2" applyNumberFormat="1" applyFont="1" applyFill="1" applyBorder="1" applyAlignment="1">
      <alignment horizontal="center" vertical="center" wrapText="1"/>
    </xf>
    <xf numFmtId="1" fontId="29" fillId="2" borderId="18" xfId="10" applyNumberFormat="1" applyFont="1" applyFill="1" applyBorder="1" applyAlignment="1">
      <alignment horizontal="center" vertical="center"/>
    </xf>
    <xf numFmtId="0" fontId="17" fillId="0" borderId="0" xfId="1" applyNumberFormat="1" applyFont="1" applyFill="1" applyBorder="1" applyAlignment="1" applyProtection="1">
      <alignment vertical="center" wrapText="1"/>
    </xf>
    <xf numFmtId="0" fontId="13" fillId="10" borderId="1" xfId="0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 wrapText="1"/>
    </xf>
    <xf numFmtId="0" fontId="17" fillId="0" borderId="0" xfId="1" applyNumberFormat="1" applyFont="1" applyFill="1" applyBorder="1" applyAlignment="1" applyProtection="1">
      <alignment wrapText="1"/>
    </xf>
    <xf numFmtId="0" fontId="22" fillId="0" borderId="2" xfId="0" applyFont="1" applyFill="1" applyBorder="1" applyAlignment="1">
      <alignment vertical="center" wrapText="1"/>
    </xf>
    <xf numFmtId="0" fontId="20" fillId="0" borderId="0" xfId="1" applyNumberFormat="1" applyFont="1" applyFill="1" applyBorder="1" applyAlignment="1" applyProtection="1">
      <alignment vertical="center" wrapText="1"/>
    </xf>
    <xf numFmtId="0" fontId="17" fillId="0" borderId="11" xfId="1" applyNumberFormat="1" applyFont="1" applyFill="1" applyBorder="1" applyAlignment="1" applyProtection="1">
      <alignment vertical="top" wrapText="1"/>
    </xf>
    <xf numFmtId="0" fontId="4" fillId="0" borderId="11" xfId="1" applyNumberFormat="1" applyFont="1" applyFill="1" applyBorder="1" applyAlignment="1" applyProtection="1">
      <alignment vertical="center" wrapText="1"/>
    </xf>
    <xf numFmtId="0" fontId="4" fillId="0" borderId="4" xfId="1" applyNumberFormat="1" applyFont="1" applyFill="1" applyBorder="1" applyAlignment="1" applyProtection="1">
      <alignment vertical="center" wrapText="1"/>
    </xf>
    <xf numFmtId="0" fontId="17" fillId="0" borderId="11" xfId="1" applyNumberFormat="1" applyFont="1" applyFill="1" applyBorder="1" applyAlignment="1" applyProtection="1">
      <alignment vertical="center" wrapText="1"/>
    </xf>
    <xf numFmtId="0" fontId="0" fillId="0" borderId="1" xfId="0" applyFont="1" applyBorder="1"/>
    <xf numFmtId="9" fontId="5" fillId="0" borderId="1" xfId="0" applyNumberFormat="1" applyFont="1" applyBorder="1"/>
    <xf numFmtId="0" fontId="0" fillId="0" borderId="0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8" fillId="4" borderId="1" xfId="5" applyFont="1" applyFill="1" applyBorder="1" applyAlignment="1">
      <alignment horizontal="center" vertical="center" wrapText="1"/>
    </xf>
    <xf numFmtId="9" fontId="8" fillId="4" borderId="1" xfId="5" applyNumberFormat="1" applyFont="1" applyFill="1" applyBorder="1" applyAlignment="1">
      <alignment vertical="center" wrapText="1"/>
    </xf>
    <xf numFmtId="9" fontId="8" fillId="0" borderId="1" xfId="5" applyNumberFormat="1" applyFont="1" applyFill="1" applyBorder="1" applyAlignment="1">
      <alignment vertical="center" wrapText="1"/>
    </xf>
    <xf numFmtId="0" fontId="8" fillId="4" borderId="7" xfId="5" applyFont="1" applyFill="1" applyBorder="1" applyAlignment="1">
      <alignment vertical="center" wrapText="1"/>
    </xf>
    <xf numFmtId="175" fontId="8" fillId="4" borderId="1" xfId="10" applyNumberFormat="1" applyFont="1" applyFill="1" applyBorder="1"/>
    <xf numFmtId="175" fontId="8" fillId="0" borderId="1" xfId="10" applyNumberFormat="1" applyFont="1" applyBorder="1"/>
    <xf numFmtId="175" fontId="15" fillId="6" borderId="18" xfId="2" applyNumberFormat="1" applyFont="1" applyFill="1" applyBorder="1" applyAlignment="1">
      <alignment horizontal="center" vertical="center" wrapText="1"/>
    </xf>
    <xf numFmtId="0" fontId="25" fillId="13" borderId="3" xfId="5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15" fillId="10" borderId="34" xfId="0" applyFont="1" applyFill="1" applyBorder="1" applyAlignment="1">
      <alignment horizontal="center" vertical="center" wrapText="1"/>
    </xf>
    <xf numFmtId="0" fontId="15" fillId="10" borderId="35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25" fillId="9" borderId="1" xfId="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6" fillId="0" borderId="12" xfId="2" applyNumberFormat="1" applyFont="1" applyFill="1" applyBorder="1" applyAlignment="1">
      <alignment horizontal="center" vertical="center"/>
    </xf>
    <xf numFmtId="3" fontId="6" fillId="0" borderId="7" xfId="2" applyNumberFormat="1" applyFont="1" applyFill="1" applyBorder="1" applyAlignment="1">
      <alignment horizontal="center" vertical="center"/>
    </xf>
    <xf numFmtId="3" fontId="6" fillId="0" borderId="6" xfId="2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3" xfId="3" applyFont="1" applyFill="1" applyBorder="1" applyAlignment="1">
      <alignment horizontal="center" vertical="center" wrapText="1"/>
    </xf>
    <xf numFmtId="0" fontId="18" fillId="2" borderId="4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7" fontId="6" fillId="5" borderId="6" xfId="4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6" fillId="7" borderId="7" xfId="2" applyNumberFormat="1" applyFont="1" applyFill="1" applyBorder="1" applyAlignment="1">
      <alignment horizontal="center" vertical="center" wrapText="1"/>
    </xf>
    <xf numFmtId="1" fontId="6" fillId="7" borderId="6" xfId="2" applyNumberFormat="1" applyFont="1" applyFill="1" applyBorder="1" applyAlignment="1">
      <alignment horizontal="center" vertical="center" wrapText="1"/>
    </xf>
    <xf numFmtId="1" fontId="6" fillId="7" borderId="12" xfId="2" applyNumberFormat="1" applyFont="1" applyFill="1" applyBorder="1" applyAlignment="1">
      <alignment horizontal="center" vertical="center" wrapText="1"/>
    </xf>
    <xf numFmtId="0" fontId="6" fillId="6" borderId="8" xfId="3" applyFont="1" applyFill="1" applyBorder="1" applyAlignment="1">
      <alignment horizontal="center" vertical="center" wrapText="1"/>
    </xf>
    <xf numFmtId="0" fontId="6" fillId="6" borderId="13" xfId="3" applyFont="1" applyFill="1" applyBorder="1" applyAlignment="1">
      <alignment horizontal="center" vertical="center" wrapText="1"/>
    </xf>
    <xf numFmtId="0" fontId="6" fillId="6" borderId="10" xfId="3" applyFont="1" applyFill="1" applyBorder="1" applyAlignment="1">
      <alignment horizontal="center" vertical="center" wrapText="1"/>
    </xf>
    <xf numFmtId="0" fontId="6" fillId="6" borderId="14" xfId="3" applyFont="1" applyFill="1" applyBorder="1" applyAlignment="1">
      <alignment horizontal="center" vertical="center" wrapText="1"/>
    </xf>
    <xf numFmtId="0" fontId="6" fillId="6" borderId="12" xfId="3" applyFont="1" applyFill="1" applyBorder="1" applyAlignment="1">
      <alignment horizontal="center" vertical="center" wrapText="1"/>
    </xf>
    <xf numFmtId="0" fontId="6" fillId="6" borderId="6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center" wrapText="1"/>
    </xf>
    <xf numFmtId="0" fontId="17" fillId="0" borderId="0" xfId="1" applyNumberFormat="1" applyFont="1" applyFill="1" applyBorder="1" applyAlignment="1" applyProtection="1">
      <alignment horizontal="center" vertical="center" wrapText="1"/>
    </xf>
    <xf numFmtId="0" fontId="17" fillId="0" borderId="11" xfId="1" applyNumberFormat="1" applyFont="1" applyFill="1" applyBorder="1" applyAlignment="1" applyProtection="1">
      <alignment horizontal="center" vertical="top" wrapText="1"/>
    </xf>
    <xf numFmtId="9" fontId="8" fillId="0" borderId="3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0" fillId="0" borderId="0" xfId="1" applyNumberFormat="1" applyFont="1" applyFill="1" applyBorder="1" applyAlignment="1" applyProtection="1">
      <alignment horizontal="center" vertical="center" wrapText="1"/>
    </xf>
    <xf numFmtId="0" fontId="16" fillId="2" borderId="3" xfId="5" applyFont="1" applyFill="1" applyBorder="1" applyAlignment="1">
      <alignment horizontal="center" vertical="center" wrapText="1"/>
    </xf>
    <xf numFmtId="0" fontId="16" fillId="2" borderId="4" xfId="5" applyFont="1" applyFill="1" applyBorder="1" applyAlignment="1">
      <alignment horizontal="center" vertical="center" wrapText="1"/>
    </xf>
    <xf numFmtId="0" fontId="15" fillId="6" borderId="8" xfId="5" applyFont="1" applyFill="1" applyBorder="1" applyAlignment="1">
      <alignment horizontal="center" vertical="center" wrapText="1"/>
    </xf>
    <xf numFmtId="0" fontId="15" fillId="6" borderId="9" xfId="5" applyFont="1" applyFill="1" applyBorder="1" applyAlignment="1">
      <alignment horizontal="center" vertical="center" wrapText="1"/>
    </xf>
    <xf numFmtId="0" fontId="15" fillId="6" borderId="13" xfId="5" applyFont="1" applyFill="1" applyBorder="1" applyAlignment="1">
      <alignment horizontal="center" vertical="center" wrapText="1"/>
    </xf>
    <xf numFmtId="0" fontId="15" fillId="6" borderId="10" xfId="5" applyFont="1" applyFill="1" applyBorder="1" applyAlignment="1">
      <alignment horizontal="center" vertical="center" wrapText="1"/>
    </xf>
    <xf numFmtId="0" fontId="15" fillId="6" borderId="11" xfId="5" applyFont="1" applyFill="1" applyBorder="1" applyAlignment="1">
      <alignment horizontal="center" vertical="center" wrapText="1"/>
    </xf>
    <xf numFmtId="0" fontId="15" fillId="6" borderId="14" xfId="5" applyFont="1" applyFill="1" applyBorder="1" applyAlignment="1">
      <alignment horizontal="center" vertical="center" wrapText="1"/>
    </xf>
    <xf numFmtId="170" fontId="15" fillId="6" borderId="12" xfId="6" applyNumberFormat="1" applyFont="1" applyFill="1" applyBorder="1" applyAlignment="1">
      <alignment horizontal="center" vertical="center" wrapText="1"/>
    </xf>
    <xf numFmtId="170" fontId="15" fillId="6" borderId="6" xfId="6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13" fillId="4" borderId="1" xfId="5" applyFont="1" applyFill="1" applyBorder="1" applyAlignment="1">
      <alignment horizontal="justify" vertical="center" wrapText="1"/>
    </xf>
    <xf numFmtId="0" fontId="15" fillId="4" borderId="1" xfId="5" applyFont="1" applyFill="1" applyBorder="1" applyAlignment="1">
      <alignment horizontal="justify" vertical="center" wrapText="1"/>
    </xf>
    <xf numFmtId="0" fontId="15" fillId="6" borderId="1" xfId="5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7" fontId="6" fillId="5" borderId="5" xfId="4" applyNumberFormat="1" applyFont="1" applyFill="1" applyBorder="1" applyAlignment="1">
      <alignment horizontal="center" vertical="center" wrapText="1"/>
    </xf>
    <xf numFmtId="167" fontId="6" fillId="5" borderId="0" xfId="4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5" borderId="1" xfId="5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left" vertical="center" wrapText="1"/>
    </xf>
    <xf numFmtId="9" fontId="8" fillId="0" borderId="2" xfId="0" applyNumberFormat="1" applyFont="1" applyFill="1" applyBorder="1" applyAlignment="1">
      <alignment horizontal="left" vertical="center" wrapText="1"/>
    </xf>
    <xf numFmtId="0" fontId="15" fillId="0" borderId="3" xfId="5" applyFont="1" applyFill="1" applyBorder="1" applyAlignment="1">
      <alignment horizontal="center" vertical="center" wrapText="1"/>
    </xf>
    <xf numFmtId="0" fontId="15" fillId="0" borderId="4" xfId="5" applyFont="1" applyFill="1" applyBorder="1" applyAlignment="1">
      <alignment horizontal="center" vertical="center" wrapText="1"/>
    </xf>
    <xf numFmtId="0" fontId="15" fillId="0" borderId="2" xfId="5" applyFont="1" applyFill="1" applyBorder="1" applyAlignment="1">
      <alignment horizontal="center" vertical="center" wrapText="1"/>
    </xf>
    <xf numFmtId="0" fontId="15" fillId="3" borderId="3" xfId="5" applyFont="1" applyFill="1" applyBorder="1" applyAlignment="1">
      <alignment horizontal="center" vertical="center" wrapText="1"/>
    </xf>
    <xf numFmtId="0" fontId="15" fillId="3" borderId="4" xfId="5" applyFont="1" applyFill="1" applyBorder="1" applyAlignment="1">
      <alignment horizontal="center" vertical="center" wrapText="1"/>
    </xf>
    <xf numFmtId="0" fontId="15" fillId="3" borderId="2" xfId="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7" fontId="6" fillId="5" borderId="3" xfId="4" applyNumberFormat="1" applyFont="1" applyFill="1" applyBorder="1" applyAlignment="1">
      <alignment horizontal="center" vertical="center" wrapText="1"/>
    </xf>
    <xf numFmtId="167" fontId="6" fillId="5" borderId="4" xfId="4" applyNumberFormat="1" applyFont="1" applyFill="1" applyBorder="1" applyAlignment="1">
      <alignment horizontal="center" vertical="center" wrapText="1"/>
    </xf>
    <xf numFmtId="167" fontId="6" fillId="5" borderId="2" xfId="4" applyNumberFormat="1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justify" vertical="center" wrapText="1"/>
    </xf>
    <xf numFmtId="0" fontId="13" fillId="4" borderId="3" xfId="5" applyFont="1" applyFill="1" applyBorder="1" applyAlignment="1">
      <alignment horizontal="left" vertical="center" wrapText="1"/>
    </xf>
    <xf numFmtId="0" fontId="13" fillId="4" borderId="4" xfId="5" applyFont="1" applyFill="1" applyBorder="1" applyAlignment="1">
      <alignment horizontal="left" vertical="center" wrapText="1"/>
    </xf>
    <xf numFmtId="0" fontId="13" fillId="4" borderId="2" xfId="5" applyFont="1" applyFill="1" applyBorder="1" applyAlignment="1">
      <alignment horizontal="left" vertical="center" wrapText="1"/>
    </xf>
    <xf numFmtId="0" fontId="15" fillId="0" borderId="1" xfId="5" applyFont="1" applyFill="1" applyBorder="1" applyAlignment="1">
      <alignment horizontal="center" vertical="center" wrapText="1"/>
    </xf>
    <xf numFmtId="0" fontId="15" fillId="0" borderId="8" xfId="5" applyFont="1" applyFill="1" applyBorder="1" applyAlignment="1">
      <alignment horizontal="left" vertical="center" wrapText="1"/>
    </xf>
    <xf numFmtId="0" fontId="15" fillId="0" borderId="9" xfId="5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15" fillId="3" borderId="1" xfId="5" applyFont="1" applyFill="1" applyBorder="1" applyAlignment="1">
      <alignment horizontal="center" vertical="center" wrapText="1"/>
    </xf>
    <xf numFmtId="0" fontId="15" fillId="0" borderId="1" xfId="5" applyFont="1" applyFill="1" applyBorder="1" applyAlignment="1">
      <alignment horizontal="justify" vertical="center" wrapText="1"/>
    </xf>
    <xf numFmtId="167" fontId="6" fillId="5" borderId="7" xfId="4" applyNumberFormat="1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0" xfId="5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6" fillId="7" borderId="12" xfId="2" applyNumberFormat="1" applyFont="1" applyFill="1" applyBorder="1" applyAlignment="1">
      <alignment horizontal="center" vertical="center"/>
    </xf>
    <xf numFmtId="3" fontId="6" fillId="7" borderId="7" xfId="2" applyNumberFormat="1" applyFont="1" applyFill="1" applyBorder="1" applyAlignment="1">
      <alignment horizontal="center" vertical="center"/>
    </xf>
    <xf numFmtId="3" fontId="6" fillId="7" borderId="6" xfId="2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 wrapText="1"/>
    </xf>
    <xf numFmtId="0" fontId="22" fillId="0" borderId="1" xfId="7" applyFont="1" applyFill="1" applyBorder="1" applyAlignment="1">
      <alignment horizontal="justify" vertical="top" wrapText="1"/>
    </xf>
    <xf numFmtId="171" fontId="22" fillId="0" borderId="1" xfId="1" applyNumberFormat="1" applyFont="1" applyFill="1" applyBorder="1" applyAlignment="1">
      <alignment horizontal="center" vertical="top" wrapText="1"/>
    </xf>
    <xf numFmtId="0" fontId="23" fillId="0" borderId="1" xfId="1" applyFont="1" applyFill="1" applyBorder="1" applyAlignment="1">
      <alignment horizontal="center" wrapText="1"/>
    </xf>
    <xf numFmtId="171" fontId="23" fillId="0" borderId="1" xfId="1" applyNumberFormat="1" applyFont="1" applyFill="1" applyBorder="1" applyAlignment="1">
      <alignment horizontal="center" vertical="top" wrapText="1"/>
    </xf>
    <xf numFmtId="171" fontId="23" fillId="0" borderId="3" xfId="1" applyNumberFormat="1" applyFont="1" applyFill="1" applyBorder="1" applyAlignment="1">
      <alignment horizontal="center" vertical="top" wrapText="1"/>
    </xf>
    <xf numFmtId="171" fontId="23" fillId="0" borderId="2" xfId="1" applyNumberFormat="1" applyFont="1" applyFill="1" applyBorder="1" applyAlignment="1">
      <alignment horizontal="center" vertical="top" wrapText="1"/>
    </xf>
    <xf numFmtId="171" fontId="23" fillId="0" borderId="16" xfId="1" applyNumberFormat="1" applyFont="1" applyFill="1" applyBorder="1" applyAlignment="1">
      <alignment horizontal="center" vertical="top" wrapText="1"/>
    </xf>
    <xf numFmtId="0" fontId="23" fillId="0" borderId="16" xfId="1" applyFont="1" applyFill="1" applyBorder="1" applyAlignment="1">
      <alignment horizontal="center" wrapText="1"/>
    </xf>
    <xf numFmtId="0" fontId="22" fillId="0" borderId="15" xfId="7" applyFont="1" applyFill="1" applyBorder="1" applyAlignment="1">
      <alignment horizontal="justify" vertical="top" wrapText="1"/>
    </xf>
    <xf numFmtId="0" fontId="22" fillId="0" borderId="17" xfId="7" applyFont="1" applyFill="1" applyBorder="1" applyAlignment="1">
      <alignment horizontal="justify" vertical="top" wrapText="1"/>
    </xf>
    <xf numFmtId="171" fontId="22" fillId="0" borderId="3" xfId="1" applyNumberFormat="1" applyFont="1" applyFill="1" applyBorder="1" applyAlignment="1">
      <alignment horizontal="center" vertical="top" wrapText="1"/>
    </xf>
    <xf numFmtId="171" fontId="22" fillId="0" borderId="2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24" fillId="0" borderId="0" xfId="1" applyNumberFormat="1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25" fillId="9" borderId="19" xfId="5" applyFont="1" applyFill="1" applyBorder="1" applyAlignment="1">
      <alignment horizontal="center" vertical="center" wrapText="1"/>
    </xf>
    <xf numFmtId="0" fontId="25" fillId="9" borderId="20" xfId="5" applyFont="1" applyFill="1" applyBorder="1" applyAlignment="1">
      <alignment horizontal="center" vertical="center" wrapText="1"/>
    </xf>
    <xf numFmtId="0" fontId="25" fillId="9" borderId="21" xfId="5" applyFont="1" applyFill="1" applyBorder="1" applyAlignment="1">
      <alignment horizontal="center" vertical="center" wrapText="1"/>
    </xf>
    <xf numFmtId="0" fontId="25" fillId="9" borderId="22" xfId="5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 applyProtection="1">
      <alignment horizontal="center" wrapText="1"/>
    </xf>
    <xf numFmtId="0" fontId="24" fillId="0" borderId="0" xfId="1" applyNumberFormat="1" applyFont="1" applyFill="1" applyBorder="1" applyAlignment="1" applyProtection="1">
      <alignment horizontal="center" vertical="top" wrapText="1"/>
    </xf>
    <xf numFmtId="0" fontId="25" fillId="7" borderId="0" xfId="5" applyFont="1" applyFill="1" applyBorder="1" applyAlignment="1">
      <alignment horizontal="center" vertical="center" wrapText="1"/>
    </xf>
    <xf numFmtId="0" fontId="26" fillId="6" borderId="25" xfId="10" applyFont="1" applyFill="1" applyBorder="1" applyAlignment="1">
      <alignment horizontal="center" vertical="center" wrapText="1"/>
    </xf>
    <xf numFmtId="0" fontId="26" fillId="6" borderId="26" xfId="10" applyFont="1" applyFill="1" applyBorder="1" applyAlignment="1">
      <alignment horizontal="center" vertical="center" wrapText="1"/>
    </xf>
    <xf numFmtId="0" fontId="26" fillId="6" borderId="24" xfId="10" applyFont="1" applyFill="1" applyBorder="1" applyAlignment="1">
      <alignment horizontal="center" vertical="center" wrapText="1"/>
    </xf>
    <xf numFmtId="0" fontId="26" fillId="6" borderId="27" xfId="10" applyFont="1" applyFill="1" applyBorder="1" applyAlignment="1">
      <alignment horizontal="center" vertical="center" wrapText="1"/>
    </xf>
    <xf numFmtId="0" fontId="26" fillId="6" borderId="28" xfId="10" applyFont="1" applyFill="1" applyBorder="1" applyAlignment="1">
      <alignment horizontal="center" vertical="center" wrapText="1"/>
    </xf>
    <xf numFmtId="0" fontId="26" fillId="6" borderId="29" xfId="1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left" vertical="center" wrapText="1"/>
    </xf>
    <xf numFmtId="0" fontId="15" fillId="6" borderId="33" xfId="0" applyFont="1" applyFill="1" applyBorder="1" applyAlignment="1">
      <alignment horizontal="left" vertical="center" wrapText="1"/>
    </xf>
    <xf numFmtId="0" fontId="33" fillId="2" borderId="30" xfId="10" applyFont="1" applyFill="1" applyBorder="1" applyAlignment="1">
      <alignment horizontal="center"/>
    </xf>
    <xf numFmtId="0" fontId="33" fillId="2" borderId="31" xfId="10" applyFont="1" applyFill="1" applyBorder="1" applyAlignment="1">
      <alignment horizontal="center"/>
    </xf>
    <xf numFmtId="0" fontId="33" fillId="2" borderId="32" xfId="1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 vertical="center" wrapText="1"/>
    </xf>
    <xf numFmtId="175" fontId="31" fillId="12" borderId="12" xfId="2" applyNumberFormat="1" applyFont="1" applyFill="1" applyBorder="1" applyAlignment="1">
      <alignment horizontal="center" vertical="center" wrapText="1"/>
    </xf>
    <xf numFmtId="175" fontId="31" fillId="12" borderId="7" xfId="2" applyNumberFormat="1" applyFont="1" applyFill="1" applyBorder="1" applyAlignment="1">
      <alignment horizontal="center" vertical="center" wrapText="1"/>
    </xf>
    <xf numFmtId="175" fontId="31" fillId="12" borderId="6" xfId="2" applyNumberFormat="1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</cellXfs>
  <cellStyles count="13">
    <cellStyle name="Millares" xfId="2" builtinId="3"/>
    <cellStyle name="Millares 2" xfId="4"/>
    <cellStyle name="Millares 3" xfId="6"/>
    <cellStyle name="Millares_CAL GRUPO SIN CENTRAL" xfId="11"/>
    <cellStyle name="Moneda" xfId="8" builtinId="4"/>
    <cellStyle name="Moneda [0]_INVIMA CALIFICACIÓN FINAL 2004" xfId="12"/>
    <cellStyle name="Normal" xfId="0" builtinId="0"/>
    <cellStyle name="Normal 2" xfId="1"/>
    <cellStyle name="Normal 2 2" xfId="3"/>
    <cellStyle name="Normal 3" xfId="5"/>
    <cellStyle name="Normal_Evaluación Lic012_07 RNEC" xfId="10"/>
    <cellStyle name="Normal_Slips Publicados_Condiciones Complementarias V7-1-10" xfId="7"/>
    <cellStyle name="Porcentaj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0</xdr:row>
      <xdr:rowOff>123825</xdr:rowOff>
    </xdr:from>
    <xdr:to>
      <xdr:col>1</xdr:col>
      <xdr:colOff>13759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11125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0" y="123825"/>
          <a:ext cx="111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11125</xdr:colOff>
      <xdr:row>1</xdr:row>
      <xdr:rowOff>0</xdr:rowOff>
    </xdr:to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0" y="123825"/>
          <a:ext cx="111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9338</xdr:colOff>
      <xdr:row>2</xdr:row>
      <xdr:rowOff>104775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3475" y="123825"/>
          <a:ext cx="9338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9338</xdr:colOff>
      <xdr:row>2</xdr:row>
      <xdr:rowOff>104775</xdr:rowOff>
    </xdr:to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3475" y="123825"/>
          <a:ext cx="9338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1179419</xdr:colOff>
      <xdr:row>0</xdr:row>
      <xdr:rowOff>194423</xdr:rowOff>
    </xdr:from>
    <xdr:to>
      <xdr:col>1</xdr:col>
      <xdr:colOff>1181548</xdr:colOff>
      <xdr:row>3</xdr:row>
      <xdr:rowOff>155203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0894" y="194423"/>
          <a:ext cx="2129" cy="5513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11125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8162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11125</xdr:colOff>
      <xdr:row>1</xdr:row>
      <xdr:rowOff>0</xdr:rowOff>
    </xdr:to>
    <xdr:pic>
      <xdr:nvPicPr>
        <xdr:cNvPr id="5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3877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0</xdr:row>
      <xdr:rowOff>190500</xdr:rowOff>
    </xdr:to>
    <xdr:pic>
      <xdr:nvPicPr>
        <xdr:cNvPr id="5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1</xdr:row>
      <xdr:rowOff>0</xdr:rowOff>
    </xdr:to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1</xdr:row>
      <xdr:rowOff>0</xdr:rowOff>
    </xdr:to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0</xdr:row>
      <xdr:rowOff>190500</xdr:rowOff>
    </xdr:to>
    <xdr:pic>
      <xdr:nvPicPr>
        <xdr:cNvPr id="4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10391</xdr:colOff>
      <xdr:row>0</xdr:row>
      <xdr:rowOff>190500</xdr:rowOff>
    </xdr:to>
    <xdr:pic>
      <xdr:nvPicPr>
        <xdr:cNvPr id="5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86425" y="123825"/>
          <a:ext cx="10391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0</xdr:row>
      <xdr:rowOff>123825</xdr:rowOff>
    </xdr:from>
    <xdr:to>
      <xdr:col>1</xdr:col>
      <xdr:colOff>13759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0</xdr:row>
      <xdr:rowOff>123825</xdr:rowOff>
    </xdr:from>
    <xdr:to>
      <xdr:col>1</xdr:col>
      <xdr:colOff>13759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14647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5767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14647</xdr:colOff>
      <xdr:row>1</xdr:row>
      <xdr:rowOff>0</xdr:rowOff>
    </xdr:to>
    <xdr:pic>
      <xdr:nvPicPr>
        <xdr:cNvPr id="5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9587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7010400</xdr:colOff>
      <xdr:row>0</xdr:row>
      <xdr:rowOff>123825</xdr:rowOff>
    </xdr:from>
    <xdr:to>
      <xdr:col>2</xdr:col>
      <xdr:colOff>14647</xdr:colOff>
      <xdr:row>1</xdr:row>
      <xdr:rowOff>0</xdr:rowOff>
    </xdr:to>
    <xdr:pic>
      <xdr:nvPicPr>
        <xdr:cNvPr id="7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9587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66"/>
  <sheetViews>
    <sheetView showGridLines="0" topLeftCell="C17" zoomScale="90" zoomScaleNormal="90" zoomScaleSheetLayoutView="85" workbookViewId="0">
      <selection activeCell="G53" sqref="G53"/>
    </sheetView>
  </sheetViews>
  <sheetFormatPr baseColWidth="10" defaultRowHeight="20.100000000000001" customHeight="1" x14ac:dyDescent="0.25"/>
  <cols>
    <col min="1" max="1" width="25.5703125" style="14" customWidth="1"/>
    <col min="2" max="2" width="34.85546875" style="14" customWidth="1"/>
    <col min="3" max="3" width="40.140625" style="14" customWidth="1"/>
    <col min="4" max="4" width="15.7109375" style="14" customWidth="1"/>
    <col min="5" max="7" width="11.42578125" style="14"/>
    <col min="8" max="8" width="19.28515625" style="14" bestFit="1" customWidth="1"/>
    <col min="9" max="16384" width="11.42578125" style="14"/>
  </cols>
  <sheetData>
    <row r="1" spans="1:9" ht="15" customHeight="1" x14ac:dyDescent="0.25">
      <c r="A1" s="116" t="s">
        <v>58</v>
      </c>
      <c r="B1" s="116"/>
      <c r="C1" s="116"/>
      <c r="D1" s="116"/>
      <c r="E1" s="116"/>
      <c r="F1" s="116"/>
    </row>
    <row r="2" spans="1:9" ht="20.100000000000001" customHeight="1" x14ac:dyDescent="0.25">
      <c r="A2" s="113" t="s">
        <v>9</v>
      </c>
      <c r="B2" s="113"/>
      <c r="C2" s="113"/>
      <c r="D2" s="113"/>
      <c r="E2" s="113"/>
      <c r="F2" s="113"/>
    </row>
    <row r="3" spans="1:9" ht="15" customHeight="1" x14ac:dyDescent="0.25">
      <c r="A3" s="113" t="s">
        <v>203</v>
      </c>
      <c r="B3" s="113"/>
      <c r="C3" s="113"/>
      <c r="D3" s="113"/>
      <c r="E3" s="113"/>
      <c r="F3" s="113"/>
    </row>
    <row r="4" spans="1:9" ht="15" customHeight="1" x14ac:dyDescent="0.25">
      <c r="A4" s="119" t="s">
        <v>12</v>
      </c>
      <c r="B4" s="119"/>
      <c r="C4" s="119"/>
      <c r="D4" s="119"/>
      <c r="E4" s="153" t="s">
        <v>210</v>
      </c>
      <c r="F4" s="153"/>
      <c r="G4" s="153"/>
      <c r="H4" s="153"/>
      <c r="I4" s="153"/>
    </row>
    <row r="5" spans="1:9" ht="15" x14ac:dyDescent="0.25">
      <c r="A5" s="150" t="s">
        <v>0</v>
      </c>
      <c r="B5" s="150"/>
      <c r="C5" s="150"/>
      <c r="D5" s="151" t="s">
        <v>72</v>
      </c>
      <c r="E5" s="141" t="s">
        <v>52</v>
      </c>
      <c r="F5" s="141"/>
      <c r="G5" s="140" t="s">
        <v>204</v>
      </c>
      <c r="H5" s="140" t="s">
        <v>205</v>
      </c>
      <c r="I5" s="140" t="s">
        <v>188</v>
      </c>
    </row>
    <row r="6" spans="1:9" ht="15.75" customHeight="1" x14ac:dyDescent="0.25">
      <c r="A6" s="150"/>
      <c r="B6" s="150"/>
      <c r="C6" s="150"/>
      <c r="D6" s="152"/>
      <c r="E6" s="114" t="s">
        <v>53</v>
      </c>
      <c r="F6" s="114" t="s">
        <v>54</v>
      </c>
      <c r="G6" s="140"/>
      <c r="H6" s="140"/>
      <c r="I6" s="140"/>
    </row>
    <row r="7" spans="1:9" ht="70.5" customHeight="1" x14ac:dyDescent="0.25">
      <c r="A7" s="143" t="s">
        <v>77</v>
      </c>
      <c r="B7" s="144"/>
      <c r="C7" s="144"/>
      <c r="D7" s="50">
        <v>70</v>
      </c>
      <c r="E7" s="35"/>
      <c r="F7" s="123" t="s">
        <v>202</v>
      </c>
      <c r="G7" s="35">
        <v>380</v>
      </c>
      <c r="H7" s="123" t="s">
        <v>211</v>
      </c>
      <c r="I7" s="35">
        <v>0</v>
      </c>
    </row>
    <row r="8" spans="1:9" ht="63.75" customHeight="1" x14ac:dyDescent="0.25">
      <c r="A8" s="145" t="s">
        <v>78</v>
      </c>
      <c r="B8" s="146"/>
      <c r="C8" s="146"/>
      <c r="D8" s="50">
        <v>80</v>
      </c>
      <c r="E8" s="123" t="s">
        <v>202</v>
      </c>
      <c r="F8" s="35"/>
      <c r="G8" s="35">
        <v>380</v>
      </c>
      <c r="H8" s="126" t="s">
        <v>214</v>
      </c>
      <c r="I8" s="35">
        <v>80</v>
      </c>
    </row>
    <row r="9" spans="1:9" ht="92.25" customHeight="1" x14ac:dyDescent="0.25">
      <c r="A9" s="145" t="s">
        <v>57</v>
      </c>
      <c r="B9" s="146"/>
      <c r="C9" s="146"/>
      <c r="D9" s="50">
        <v>70</v>
      </c>
      <c r="E9" s="123" t="s">
        <v>202</v>
      </c>
      <c r="F9" s="35"/>
      <c r="G9" s="35">
        <v>380</v>
      </c>
      <c r="H9" s="126" t="s">
        <v>215</v>
      </c>
      <c r="I9" s="35">
        <v>70</v>
      </c>
    </row>
    <row r="10" spans="1:9" ht="120" customHeight="1" x14ac:dyDescent="0.25">
      <c r="A10" s="147" t="s">
        <v>46</v>
      </c>
      <c r="B10" s="148"/>
      <c r="C10" s="149"/>
      <c r="D10" s="50">
        <v>80</v>
      </c>
      <c r="E10" s="123" t="s">
        <v>202</v>
      </c>
      <c r="F10" s="35"/>
      <c r="G10" s="35">
        <v>380</v>
      </c>
      <c r="H10" s="126" t="s">
        <v>216</v>
      </c>
      <c r="I10" s="35">
        <v>80</v>
      </c>
    </row>
    <row r="11" spans="1:9" ht="77.25" customHeight="1" x14ac:dyDescent="0.25">
      <c r="A11" s="147" t="s">
        <v>47</v>
      </c>
      <c r="B11" s="148"/>
      <c r="C11" s="149"/>
      <c r="D11" s="50">
        <v>100</v>
      </c>
      <c r="E11" s="123" t="s">
        <v>202</v>
      </c>
      <c r="F11" s="35"/>
      <c r="G11" s="35">
        <v>380</v>
      </c>
      <c r="H11" s="123" t="s">
        <v>217</v>
      </c>
      <c r="I11" s="35">
        <v>100</v>
      </c>
    </row>
    <row r="12" spans="1:9" ht="20.100000000000001" customHeight="1" x14ac:dyDescent="0.25">
      <c r="A12" s="142" t="s">
        <v>1</v>
      </c>
      <c r="B12" s="142"/>
      <c r="C12" s="142"/>
      <c r="D12" s="21">
        <f>SUM(D7:D11)</f>
        <v>400</v>
      </c>
      <c r="E12" s="40"/>
      <c r="I12" s="14">
        <f>SUM(I7:I11)</f>
        <v>330</v>
      </c>
    </row>
    <row r="13" spans="1:9" ht="20.100000000000001" customHeight="1" x14ac:dyDescent="0.25">
      <c r="A13" s="25"/>
      <c r="B13" s="25"/>
      <c r="C13" s="25"/>
      <c r="D13" s="26"/>
      <c r="H13" s="127" t="s">
        <v>153</v>
      </c>
      <c r="I13" s="14">
        <f>+I12*10%</f>
        <v>33</v>
      </c>
    </row>
    <row r="14" spans="1:9" ht="19.5" customHeight="1" x14ac:dyDescent="0.25">
      <c r="A14" s="33"/>
      <c r="B14" s="34"/>
      <c r="C14" s="34"/>
      <c r="D14" s="34"/>
    </row>
    <row r="15" spans="1:9" ht="20.100000000000001" customHeight="1" x14ac:dyDescent="0.25">
      <c r="A15" s="163" t="s">
        <v>79</v>
      </c>
      <c r="B15" s="164"/>
      <c r="C15" s="164"/>
      <c r="D15" s="165"/>
    </row>
    <row r="16" spans="1:9" ht="20.100000000000001" customHeight="1" x14ac:dyDescent="0.25">
      <c r="A16" s="166" t="s">
        <v>2</v>
      </c>
      <c r="B16" s="167"/>
      <c r="C16" s="167"/>
      <c r="D16" s="168"/>
    </row>
    <row r="17" spans="1:9" ht="39.75" customHeight="1" x14ac:dyDescent="0.25">
      <c r="A17" s="169" t="s">
        <v>3</v>
      </c>
      <c r="B17" s="169"/>
      <c r="C17" s="169"/>
      <c r="D17" s="169"/>
    </row>
    <row r="18" spans="1:9" ht="20.100000000000001" customHeight="1" x14ac:dyDescent="0.25">
      <c r="A18" s="169" t="s">
        <v>4</v>
      </c>
      <c r="B18" s="169"/>
      <c r="C18" s="169"/>
      <c r="D18" s="169"/>
    </row>
    <row r="19" spans="1:9" ht="41.25" customHeight="1" x14ac:dyDescent="0.25">
      <c r="A19" s="170" t="s">
        <v>29</v>
      </c>
      <c r="B19" s="171"/>
      <c r="C19" s="171"/>
      <c r="D19" s="172"/>
    </row>
    <row r="20" spans="1:9" ht="19.5" customHeight="1" x14ac:dyDescent="0.25">
      <c r="A20" s="169" t="s">
        <v>28</v>
      </c>
      <c r="B20" s="169"/>
      <c r="C20" s="169"/>
      <c r="D20" s="169"/>
    </row>
    <row r="21" spans="1:9" ht="42" customHeight="1" x14ac:dyDescent="0.25">
      <c r="A21" s="169" t="s">
        <v>42</v>
      </c>
      <c r="B21" s="169"/>
      <c r="C21" s="169"/>
      <c r="D21" s="169"/>
    </row>
    <row r="22" spans="1:9" ht="42" customHeight="1" x14ac:dyDescent="0.25">
      <c r="A22" s="169" t="s">
        <v>38</v>
      </c>
      <c r="B22" s="169"/>
      <c r="C22" s="169"/>
      <c r="D22" s="169"/>
    </row>
    <row r="24" spans="1:9" ht="19.5" customHeight="1" x14ac:dyDescent="0.25">
      <c r="A24" s="174" t="s">
        <v>39</v>
      </c>
      <c r="B24" s="175"/>
      <c r="C24" s="175"/>
      <c r="D24" s="176"/>
    </row>
    <row r="25" spans="1:9" ht="19.5" customHeight="1" x14ac:dyDescent="0.25">
      <c r="A25" s="160" t="s">
        <v>88</v>
      </c>
      <c r="B25" s="161"/>
      <c r="C25" s="161"/>
      <c r="D25" s="161"/>
    </row>
    <row r="26" spans="1:9" ht="19.5" customHeight="1" x14ac:dyDescent="0.25">
      <c r="A26" s="158" t="s">
        <v>89</v>
      </c>
      <c r="B26" s="159"/>
      <c r="C26" s="159"/>
      <c r="D26" s="159"/>
      <c r="E26" s="141" t="s">
        <v>52</v>
      </c>
      <c r="F26" s="141"/>
      <c r="G26" s="140" t="s">
        <v>204</v>
      </c>
      <c r="H26" s="140" t="s">
        <v>205</v>
      </c>
      <c r="I26" s="140" t="s">
        <v>188</v>
      </c>
    </row>
    <row r="27" spans="1:9" ht="50.25" customHeight="1" x14ac:dyDescent="0.25">
      <c r="A27" s="162" t="s">
        <v>18</v>
      </c>
      <c r="B27" s="162"/>
      <c r="C27" s="162" t="s">
        <v>16</v>
      </c>
      <c r="D27" s="162"/>
      <c r="E27" s="114" t="s">
        <v>53</v>
      </c>
      <c r="F27" s="114" t="s">
        <v>54</v>
      </c>
      <c r="G27" s="140"/>
      <c r="H27" s="140"/>
      <c r="I27" s="140"/>
    </row>
    <row r="28" spans="1:9" ht="20.100000000000001" customHeight="1" x14ac:dyDescent="0.25">
      <c r="A28" s="156" t="s">
        <v>5</v>
      </c>
      <c r="B28" s="156"/>
      <c r="C28" s="157" t="s">
        <v>90</v>
      </c>
      <c r="D28" s="173"/>
      <c r="E28" s="35"/>
      <c r="F28" s="35"/>
      <c r="G28" s="35"/>
      <c r="H28" s="35"/>
      <c r="I28" s="35"/>
    </row>
    <row r="29" spans="1:9" ht="16.5" x14ac:dyDescent="0.25">
      <c r="A29" s="156" t="s">
        <v>6</v>
      </c>
      <c r="B29" s="156"/>
      <c r="C29" s="157" t="s">
        <v>75</v>
      </c>
      <c r="D29" s="173"/>
      <c r="E29" s="123" t="s">
        <v>202</v>
      </c>
      <c r="F29" s="35"/>
      <c r="G29" s="123">
        <v>381</v>
      </c>
      <c r="H29" s="124">
        <v>0.01</v>
      </c>
      <c r="I29" s="35">
        <v>20</v>
      </c>
    </row>
    <row r="30" spans="1:9" ht="20.100000000000001" customHeight="1" x14ac:dyDescent="0.25">
      <c r="A30" s="156" t="s">
        <v>35</v>
      </c>
      <c r="B30" s="156"/>
      <c r="C30" s="157" t="s">
        <v>34</v>
      </c>
      <c r="D30" s="173"/>
      <c r="E30" s="35"/>
      <c r="F30" s="35"/>
      <c r="G30" s="35"/>
      <c r="H30" s="35"/>
      <c r="I30" s="35"/>
    </row>
    <row r="31" spans="1:9" s="15" customFormat="1" ht="20.100000000000001" customHeight="1" x14ac:dyDescent="0.25">
      <c r="A31" s="12"/>
      <c r="B31" s="12"/>
      <c r="C31" s="13"/>
      <c r="D31" s="13"/>
      <c r="E31" s="35"/>
      <c r="F31" s="35"/>
      <c r="G31" s="35"/>
      <c r="H31" s="35"/>
      <c r="I31" s="35"/>
    </row>
    <row r="32" spans="1:9" ht="20.100000000000001" customHeight="1" x14ac:dyDescent="0.25">
      <c r="A32" s="160" t="s">
        <v>91</v>
      </c>
      <c r="B32" s="161"/>
      <c r="C32" s="161"/>
      <c r="D32" s="161"/>
    </row>
    <row r="33" spans="1:9" ht="20.100000000000001" customHeight="1" x14ac:dyDescent="0.25">
      <c r="A33" s="158" t="s">
        <v>92</v>
      </c>
      <c r="B33" s="159"/>
      <c r="C33" s="159"/>
      <c r="D33" s="159"/>
      <c r="E33" s="141" t="s">
        <v>52</v>
      </c>
      <c r="F33" s="141"/>
      <c r="G33" s="140" t="s">
        <v>204</v>
      </c>
      <c r="H33" s="140" t="s">
        <v>205</v>
      </c>
      <c r="I33" s="140" t="s">
        <v>188</v>
      </c>
    </row>
    <row r="34" spans="1:9" ht="45" customHeight="1" x14ac:dyDescent="0.25">
      <c r="A34" s="155" t="s">
        <v>18</v>
      </c>
      <c r="B34" s="155"/>
      <c r="C34" s="155" t="s">
        <v>16</v>
      </c>
      <c r="D34" s="155"/>
      <c r="E34" s="114" t="s">
        <v>53</v>
      </c>
      <c r="F34" s="114" t="s">
        <v>54</v>
      </c>
      <c r="G34" s="140"/>
      <c r="H34" s="140"/>
      <c r="I34" s="140"/>
    </row>
    <row r="35" spans="1:9" ht="20.100000000000001" customHeight="1" x14ac:dyDescent="0.25">
      <c r="A35" s="156" t="s">
        <v>5</v>
      </c>
      <c r="B35" s="156"/>
      <c r="C35" s="157" t="s">
        <v>90</v>
      </c>
      <c r="D35" s="157"/>
      <c r="E35" s="35"/>
      <c r="F35" s="35"/>
      <c r="G35" s="35"/>
      <c r="H35" s="35"/>
      <c r="I35" s="35"/>
    </row>
    <row r="36" spans="1:9" ht="34.5" customHeight="1" x14ac:dyDescent="0.25">
      <c r="A36" s="156" t="s">
        <v>6</v>
      </c>
      <c r="B36" s="156"/>
      <c r="C36" s="157" t="s">
        <v>75</v>
      </c>
      <c r="D36" s="157"/>
      <c r="E36" s="123"/>
      <c r="F36" s="35"/>
      <c r="G36" s="35"/>
      <c r="H36" s="124"/>
      <c r="I36" s="35"/>
    </row>
    <row r="37" spans="1:9" ht="20.100000000000001" customHeight="1" x14ac:dyDescent="0.25">
      <c r="A37" s="156" t="s">
        <v>35</v>
      </c>
      <c r="B37" s="156"/>
      <c r="C37" s="157" t="s">
        <v>34</v>
      </c>
      <c r="D37" s="157"/>
      <c r="E37" s="123" t="s">
        <v>202</v>
      </c>
      <c r="F37" s="35"/>
      <c r="G37" s="35">
        <v>381</v>
      </c>
      <c r="H37" s="124">
        <v>0.1</v>
      </c>
      <c r="I37" s="35">
        <v>0</v>
      </c>
    </row>
    <row r="38" spans="1:9" ht="19.5" customHeight="1" x14ac:dyDescent="0.25">
      <c r="A38" s="12"/>
      <c r="B38" s="12"/>
      <c r="C38" s="13"/>
      <c r="D38" s="13"/>
      <c r="E38" s="35"/>
      <c r="F38" s="35"/>
      <c r="G38" s="35"/>
      <c r="H38" s="35"/>
      <c r="I38" s="35"/>
    </row>
    <row r="39" spans="1:9" ht="19.5" customHeight="1" x14ac:dyDescent="0.25">
      <c r="A39" s="154" t="s">
        <v>93</v>
      </c>
      <c r="B39" s="154"/>
      <c r="C39" s="154"/>
      <c r="D39" s="154"/>
    </row>
    <row r="40" spans="1:9" ht="20.100000000000001" customHeight="1" x14ac:dyDescent="0.25">
      <c r="A40" s="154" t="s">
        <v>31</v>
      </c>
      <c r="B40" s="154"/>
      <c r="C40" s="154"/>
      <c r="D40" s="154"/>
      <c r="E40" s="141" t="s">
        <v>52</v>
      </c>
      <c r="F40" s="141"/>
      <c r="G40" s="140" t="s">
        <v>204</v>
      </c>
      <c r="H40" s="140" t="s">
        <v>205</v>
      </c>
      <c r="I40" s="140" t="s">
        <v>188</v>
      </c>
    </row>
    <row r="41" spans="1:9" ht="47.25" customHeight="1" x14ac:dyDescent="0.25">
      <c r="A41" s="155" t="s">
        <v>18</v>
      </c>
      <c r="B41" s="155"/>
      <c r="C41" s="155" t="s">
        <v>16</v>
      </c>
      <c r="D41" s="155"/>
      <c r="E41" s="114" t="s">
        <v>53</v>
      </c>
      <c r="F41" s="114" t="s">
        <v>54</v>
      </c>
      <c r="G41" s="140"/>
      <c r="H41" s="140"/>
      <c r="I41" s="140"/>
    </row>
    <row r="42" spans="1:9" ht="20.100000000000001" customHeight="1" x14ac:dyDescent="0.25">
      <c r="A42" s="156" t="s">
        <v>7</v>
      </c>
      <c r="B42" s="156"/>
      <c r="C42" s="157" t="s">
        <v>8</v>
      </c>
      <c r="D42" s="157"/>
      <c r="E42" s="35"/>
      <c r="F42" s="35"/>
      <c r="G42" s="35"/>
      <c r="H42" s="35"/>
      <c r="I42" s="35"/>
    </row>
    <row r="43" spans="1:9" ht="34.5" customHeight="1" x14ac:dyDescent="0.25">
      <c r="A43" s="156" t="s">
        <v>6</v>
      </c>
      <c r="B43" s="156"/>
      <c r="C43" s="157" t="s">
        <v>32</v>
      </c>
      <c r="D43" s="157"/>
      <c r="E43" s="35"/>
      <c r="F43" s="35"/>
      <c r="G43" s="35"/>
      <c r="H43" s="35"/>
      <c r="I43" s="35"/>
    </row>
    <row r="44" spans="1:9" ht="20.100000000000001" customHeight="1" x14ac:dyDescent="0.25">
      <c r="A44" s="156" t="s">
        <v>80</v>
      </c>
      <c r="B44" s="156"/>
      <c r="C44" s="157" t="s">
        <v>76</v>
      </c>
      <c r="D44" s="157"/>
      <c r="E44" s="35"/>
      <c r="F44" s="35"/>
      <c r="G44" s="35"/>
      <c r="H44" s="35"/>
      <c r="I44" s="35"/>
    </row>
    <row r="45" spans="1:9" ht="20.100000000000001" customHeight="1" x14ac:dyDescent="0.25">
      <c r="A45" s="156" t="s">
        <v>81</v>
      </c>
      <c r="B45" s="156"/>
      <c r="C45" s="157" t="s">
        <v>94</v>
      </c>
      <c r="D45" s="157"/>
      <c r="E45" s="123" t="s">
        <v>202</v>
      </c>
      <c r="F45" s="35"/>
      <c r="G45" s="35">
        <v>382</v>
      </c>
      <c r="H45" s="124">
        <v>0.05</v>
      </c>
      <c r="I45" s="35">
        <v>3</v>
      </c>
    </row>
    <row r="46" spans="1:9" ht="20.100000000000001" customHeight="1" x14ac:dyDescent="0.25">
      <c r="A46" s="156" t="s">
        <v>82</v>
      </c>
      <c r="B46" s="156"/>
      <c r="C46" s="157" t="s">
        <v>34</v>
      </c>
      <c r="D46" s="157"/>
      <c r="E46" s="35"/>
      <c r="F46" s="35"/>
      <c r="G46" s="35"/>
      <c r="H46" s="35"/>
      <c r="I46" s="35"/>
    </row>
    <row r="47" spans="1:9" ht="20.100000000000001" customHeight="1" x14ac:dyDescent="0.25">
      <c r="A47" s="12"/>
      <c r="B47" s="12"/>
      <c r="C47" s="13"/>
      <c r="D47" s="13"/>
      <c r="E47" s="15"/>
      <c r="F47" s="15"/>
    </row>
    <row r="48" spans="1:9" ht="20.100000000000001" customHeight="1" x14ac:dyDescent="0.25">
      <c r="A48" s="154" t="s">
        <v>83</v>
      </c>
      <c r="B48" s="154"/>
      <c r="C48" s="154"/>
      <c r="D48" s="154"/>
      <c r="E48" s="141" t="s">
        <v>52</v>
      </c>
      <c r="F48" s="141"/>
      <c r="G48" s="140" t="s">
        <v>204</v>
      </c>
      <c r="H48" s="140" t="s">
        <v>205</v>
      </c>
      <c r="I48" s="140" t="s">
        <v>188</v>
      </c>
    </row>
    <row r="49" spans="1:9" ht="20.100000000000001" customHeight="1" x14ac:dyDescent="0.25">
      <c r="A49" s="155" t="s">
        <v>18</v>
      </c>
      <c r="B49" s="155"/>
      <c r="C49" s="155" t="s">
        <v>16</v>
      </c>
      <c r="D49" s="155"/>
      <c r="E49" s="114" t="s">
        <v>53</v>
      </c>
      <c r="F49" s="114" t="s">
        <v>54</v>
      </c>
      <c r="G49" s="140"/>
      <c r="H49" s="140"/>
      <c r="I49" s="140"/>
    </row>
    <row r="50" spans="1:9" ht="20.100000000000001" customHeight="1" x14ac:dyDescent="0.25">
      <c r="A50" s="156" t="s">
        <v>84</v>
      </c>
      <c r="B50" s="156"/>
      <c r="C50" s="157" t="s">
        <v>8</v>
      </c>
      <c r="D50" s="157"/>
      <c r="E50" s="35"/>
      <c r="F50" s="35"/>
      <c r="G50" s="35"/>
      <c r="H50" s="35"/>
      <c r="I50" s="35"/>
    </row>
    <row r="51" spans="1:9" ht="20.100000000000001" customHeight="1" x14ac:dyDescent="0.25">
      <c r="A51" s="156" t="s">
        <v>85</v>
      </c>
      <c r="B51" s="156"/>
      <c r="C51" s="157" t="s">
        <v>32</v>
      </c>
      <c r="D51" s="157"/>
      <c r="E51" s="35"/>
      <c r="F51" s="35"/>
      <c r="G51" s="35"/>
      <c r="H51" s="35"/>
      <c r="I51" s="35"/>
    </row>
    <row r="52" spans="1:9" ht="20.100000000000001" customHeight="1" x14ac:dyDescent="0.25">
      <c r="A52" s="156" t="s">
        <v>86</v>
      </c>
      <c r="B52" s="156"/>
      <c r="C52" s="157" t="s">
        <v>76</v>
      </c>
      <c r="D52" s="157"/>
      <c r="E52" s="123" t="s">
        <v>202</v>
      </c>
      <c r="F52" s="35"/>
      <c r="G52" s="35">
        <v>382</v>
      </c>
      <c r="H52" s="123" t="s">
        <v>212</v>
      </c>
      <c r="I52" s="35">
        <v>5</v>
      </c>
    </row>
    <row r="53" spans="1:9" ht="20.100000000000001" customHeight="1" x14ac:dyDescent="0.25">
      <c r="A53" s="156" t="s">
        <v>87</v>
      </c>
      <c r="B53" s="156"/>
      <c r="C53" s="157" t="s">
        <v>94</v>
      </c>
      <c r="D53" s="157"/>
      <c r="E53" s="35"/>
      <c r="F53" s="35"/>
      <c r="G53" s="35"/>
      <c r="H53" s="35"/>
      <c r="I53" s="35"/>
    </row>
    <row r="54" spans="1:9" ht="20.100000000000001" customHeight="1" x14ac:dyDescent="0.25">
      <c r="A54" s="156" t="s">
        <v>69</v>
      </c>
      <c r="B54" s="156"/>
      <c r="C54" s="157" t="s">
        <v>34</v>
      </c>
      <c r="D54" s="157"/>
      <c r="E54" s="35"/>
      <c r="F54" s="35"/>
      <c r="G54" s="35"/>
      <c r="H54" s="35"/>
      <c r="I54" s="35"/>
    </row>
    <row r="55" spans="1:9" ht="20.100000000000001" customHeight="1" x14ac:dyDescent="0.25">
      <c r="A55" s="12"/>
      <c r="B55" s="12"/>
      <c r="C55" s="13"/>
      <c r="D55" s="13"/>
      <c r="E55" s="15"/>
      <c r="F55" s="15"/>
    </row>
    <row r="56" spans="1:9" ht="19.5" customHeight="1" x14ac:dyDescent="0.25">
      <c r="A56" s="12"/>
      <c r="B56" s="12"/>
      <c r="C56" s="13"/>
      <c r="D56" s="13"/>
    </row>
    <row r="57" spans="1:9" ht="20.100000000000001" customHeight="1" x14ac:dyDescent="0.25">
      <c r="A57" s="154" t="s">
        <v>95</v>
      </c>
      <c r="B57" s="154"/>
      <c r="C57" s="154"/>
      <c r="D57" s="154"/>
    </row>
    <row r="58" spans="1:9" ht="20.100000000000001" customHeight="1" x14ac:dyDescent="0.25">
      <c r="A58" s="154" t="s">
        <v>96</v>
      </c>
      <c r="B58" s="154"/>
      <c r="C58" s="154"/>
      <c r="D58" s="154"/>
      <c r="E58" s="141" t="s">
        <v>52</v>
      </c>
      <c r="F58" s="141"/>
      <c r="G58" s="140" t="s">
        <v>204</v>
      </c>
      <c r="H58" s="140" t="s">
        <v>205</v>
      </c>
      <c r="I58" s="140" t="s">
        <v>188</v>
      </c>
    </row>
    <row r="59" spans="1:9" ht="39.75" customHeight="1" x14ac:dyDescent="0.25">
      <c r="A59" s="155" t="s">
        <v>18</v>
      </c>
      <c r="B59" s="155"/>
      <c r="C59" s="155" t="s">
        <v>16</v>
      </c>
      <c r="D59" s="155"/>
      <c r="E59" s="114" t="s">
        <v>53</v>
      </c>
      <c r="F59" s="114" t="s">
        <v>54</v>
      </c>
      <c r="G59" s="140"/>
      <c r="H59" s="140"/>
      <c r="I59" s="140"/>
    </row>
    <row r="60" spans="1:9" ht="20.100000000000001" customHeight="1" x14ac:dyDescent="0.25">
      <c r="A60" s="156" t="s">
        <v>7</v>
      </c>
      <c r="B60" s="156"/>
      <c r="C60" s="157" t="s">
        <v>90</v>
      </c>
      <c r="D60" s="157"/>
      <c r="E60" s="35"/>
      <c r="F60" s="35"/>
      <c r="G60" s="35"/>
      <c r="H60" s="35"/>
      <c r="I60" s="35"/>
    </row>
    <row r="61" spans="1:9" ht="34.5" customHeight="1" x14ac:dyDescent="0.25">
      <c r="A61" s="156" t="s">
        <v>20</v>
      </c>
      <c r="B61" s="156"/>
      <c r="C61" s="157" t="s">
        <v>75</v>
      </c>
      <c r="D61" s="157"/>
      <c r="E61" s="123" t="s">
        <v>202</v>
      </c>
      <c r="F61" s="35"/>
      <c r="G61" s="35">
        <v>382</v>
      </c>
      <c r="H61" s="124">
        <v>0.01</v>
      </c>
      <c r="I61" s="35">
        <v>20</v>
      </c>
    </row>
    <row r="62" spans="1:9" ht="20.100000000000001" customHeight="1" x14ac:dyDescent="0.25">
      <c r="A62" s="156" t="s">
        <v>35</v>
      </c>
      <c r="B62" s="156"/>
      <c r="C62" s="157" t="s">
        <v>34</v>
      </c>
      <c r="D62" s="157"/>
      <c r="E62" s="35"/>
      <c r="F62" s="35"/>
      <c r="G62" s="35"/>
      <c r="H62" s="35"/>
      <c r="I62" s="35"/>
    </row>
    <row r="63" spans="1:9" ht="20.100000000000001" customHeight="1" x14ac:dyDescent="0.25">
      <c r="E63" s="15"/>
      <c r="F63" s="15"/>
      <c r="G63" s="15"/>
      <c r="H63" s="15"/>
      <c r="I63" s="15"/>
    </row>
    <row r="64" spans="1:9" ht="30.75" customHeight="1" x14ac:dyDescent="0.25">
      <c r="E64" s="15"/>
      <c r="F64" s="15"/>
      <c r="G64" s="15"/>
      <c r="H64" s="15"/>
      <c r="I64" s="15">
        <f>SUM(I28:I62)</f>
        <v>48</v>
      </c>
    </row>
    <row r="65" spans="5:9" ht="12.75" customHeight="1" x14ac:dyDescent="0.25">
      <c r="E65" s="15"/>
      <c r="F65" s="15"/>
      <c r="G65" s="15"/>
      <c r="H65" s="125" t="s">
        <v>153</v>
      </c>
      <c r="I65" s="15"/>
    </row>
    <row r="66" spans="5:9" ht="20.100000000000001" customHeight="1" x14ac:dyDescent="0.25">
      <c r="H66" s="40" t="s">
        <v>213</v>
      </c>
      <c r="I66" s="14">
        <f>+I64*10%</f>
        <v>4.8000000000000007</v>
      </c>
    </row>
  </sheetData>
  <mergeCells count="99">
    <mergeCell ref="C46:D46"/>
    <mergeCell ref="C53:D53"/>
    <mergeCell ref="C54:D54"/>
    <mergeCell ref="A50:B50"/>
    <mergeCell ref="C50:D50"/>
    <mergeCell ref="A51:B51"/>
    <mergeCell ref="C51:D51"/>
    <mergeCell ref="A52:B52"/>
    <mergeCell ref="C52:D52"/>
    <mergeCell ref="A46:B46"/>
    <mergeCell ref="A48:D48"/>
    <mergeCell ref="A26:D26"/>
    <mergeCell ref="A20:D20"/>
    <mergeCell ref="A39:D39"/>
    <mergeCell ref="A40:D40"/>
    <mergeCell ref="A28:B28"/>
    <mergeCell ref="C28:D28"/>
    <mergeCell ref="A29:B29"/>
    <mergeCell ref="C29:D29"/>
    <mergeCell ref="A30:B30"/>
    <mergeCell ref="C30:D30"/>
    <mergeCell ref="A21:D21"/>
    <mergeCell ref="A22:D22"/>
    <mergeCell ref="A25:D25"/>
    <mergeCell ref="A24:D24"/>
    <mergeCell ref="A37:B37"/>
    <mergeCell ref="C37:D37"/>
    <mergeCell ref="A15:D15"/>
    <mergeCell ref="A16:D16"/>
    <mergeCell ref="A17:D17"/>
    <mergeCell ref="A18:D18"/>
    <mergeCell ref="A19:D19"/>
    <mergeCell ref="A27:B27"/>
    <mergeCell ref="C27:D27"/>
    <mergeCell ref="C34:D34"/>
    <mergeCell ref="A35:B35"/>
    <mergeCell ref="C35:D35"/>
    <mergeCell ref="A36:B36"/>
    <mergeCell ref="C36:D36"/>
    <mergeCell ref="A33:D33"/>
    <mergeCell ref="A32:D32"/>
    <mergeCell ref="A34:B34"/>
    <mergeCell ref="A62:B62"/>
    <mergeCell ref="C62:D62"/>
    <mergeCell ref="A61:B61"/>
    <mergeCell ref="C61:D61"/>
    <mergeCell ref="A59:B59"/>
    <mergeCell ref="C59:D59"/>
    <mergeCell ref="A60:B60"/>
    <mergeCell ref="C60:D60"/>
    <mergeCell ref="A58:D58"/>
    <mergeCell ref="A41:B41"/>
    <mergeCell ref="C41:D41"/>
    <mergeCell ref="A42:B42"/>
    <mergeCell ref="C42:D42"/>
    <mergeCell ref="A43:B43"/>
    <mergeCell ref="C43:D43"/>
    <mergeCell ref="A44:B44"/>
    <mergeCell ref="C44:D44"/>
    <mergeCell ref="A57:D57"/>
    <mergeCell ref="A45:B45"/>
    <mergeCell ref="A49:B49"/>
    <mergeCell ref="C49:D49"/>
    <mergeCell ref="A53:B53"/>
    <mergeCell ref="A54:B54"/>
    <mergeCell ref="C45:D45"/>
    <mergeCell ref="A5:C6"/>
    <mergeCell ref="D5:D6"/>
    <mergeCell ref="G5:G6"/>
    <mergeCell ref="H5:H6"/>
    <mergeCell ref="E4:I4"/>
    <mergeCell ref="I5:I6"/>
    <mergeCell ref="A12:C12"/>
    <mergeCell ref="A7:C7"/>
    <mergeCell ref="A8:C8"/>
    <mergeCell ref="A9:C9"/>
    <mergeCell ref="A10:C10"/>
    <mergeCell ref="A11:C11"/>
    <mergeCell ref="E26:F26"/>
    <mergeCell ref="E33:F33"/>
    <mergeCell ref="E40:F40"/>
    <mergeCell ref="E58:F58"/>
    <mergeCell ref="E5:F5"/>
    <mergeCell ref="E48:F48"/>
    <mergeCell ref="G26:G27"/>
    <mergeCell ref="H26:H27"/>
    <mergeCell ref="I26:I27"/>
    <mergeCell ref="G33:G34"/>
    <mergeCell ref="H33:H34"/>
    <mergeCell ref="I33:I34"/>
    <mergeCell ref="G58:G59"/>
    <mergeCell ref="H58:H59"/>
    <mergeCell ref="I58:I59"/>
    <mergeCell ref="G40:G41"/>
    <mergeCell ref="H40:H41"/>
    <mergeCell ref="I40:I41"/>
    <mergeCell ref="G48:G49"/>
    <mergeCell ref="H48:H49"/>
    <mergeCell ref="I48:I49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rowBreaks count="2" manualBreakCount="2">
    <brk id="14" max="16383" man="1"/>
    <brk id="4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J39"/>
  <sheetViews>
    <sheetView showGridLines="0" topLeftCell="D26" zoomScaleNormal="100" zoomScaleSheetLayoutView="100" workbookViewId="0">
      <selection activeCell="I39" sqref="I39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8" width="11.42578125" style="4"/>
    <col min="9" max="9" width="19.28515625" style="4" bestFit="1" customWidth="1"/>
    <col min="10" max="249" width="11.42578125" style="4"/>
    <col min="250" max="250" width="13.42578125" style="4" customWidth="1"/>
    <col min="251" max="251" width="45" style="4" customWidth="1"/>
    <col min="252" max="252" width="31.28515625" style="4" customWidth="1"/>
    <col min="253" max="253" width="29.5703125" style="4" customWidth="1"/>
    <col min="254" max="505" width="11.42578125" style="4"/>
    <col min="506" max="506" width="13.42578125" style="4" customWidth="1"/>
    <col min="507" max="507" width="45" style="4" customWidth="1"/>
    <col min="508" max="508" width="31.28515625" style="4" customWidth="1"/>
    <col min="509" max="509" width="29.5703125" style="4" customWidth="1"/>
    <col min="510" max="761" width="11.42578125" style="4"/>
    <col min="762" max="762" width="13.42578125" style="4" customWidth="1"/>
    <col min="763" max="763" width="45" style="4" customWidth="1"/>
    <col min="764" max="764" width="31.28515625" style="4" customWidth="1"/>
    <col min="765" max="765" width="29.5703125" style="4" customWidth="1"/>
    <col min="766" max="1017" width="11.42578125" style="4"/>
    <col min="1018" max="1018" width="13.42578125" style="4" customWidth="1"/>
    <col min="1019" max="1019" width="45" style="4" customWidth="1"/>
    <col min="1020" max="1020" width="31.28515625" style="4" customWidth="1"/>
    <col min="1021" max="1021" width="29.5703125" style="4" customWidth="1"/>
    <col min="1022" max="1273" width="11.42578125" style="4"/>
    <col min="1274" max="1274" width="13.42578125" style="4" customWidth="1"/>
    <col min="1275" max="1275" width="45" style="4" customWidth="1"/>
    <col min="1276" max="1276" width="31.28515625" style="4" customWidth="1"/>
    <col min="1277" max="1277" width="29.5703125" style="4" customWidth="1"/>
    <col min="1278" max="1529" width="11.42578125" style="4"/>
    <col min="1530" max="1530" width="13.42578125" style="4" customWidth="1"/>
    <col min="1531" max="1531" width="45" style="4" customWidth="1"/>
    <col min="1532" max="1532" width="31.28515625" style="4" customWidth="1"/>
    <col min="1533" max="1533" width="29.5703125" style="4" customWidth="1"/>
    <col min="1534" max="1785" width="11.42578125" style="4"/>
    <col min="1786" max="1786" width="13.42578125" style="4" customWidth="1"/>
    <col min="1787" max="1787" width="45" style="4" customWidth="1"/>
    <col min="1788" max="1788" width="31.28515625" style="4" customWidth="1"/>
    <col min="1789" max="1789" width="29.5703125" style="4" customWidth="1"/>
    <col min="1790" max="2041" width="11.42578125" style="4"/>
    <col min="2042" max="2042" width="13.42578125" style="4" customWidth="1"/>
    <col min="2043" max="2043" width="45" style="4" customWidth="1"/>
    <col min="2044" max="2044" width="31.28515625" style="4" customWidth="1"/>
    <col min="2045" max="2045" width="29.5703125" style="4" customWidth="1"/>
    <col min="2046" max="2297" width="11.42578125" style="4"/>
    <col min="2298" max="2298" width="13.42578125" style="4" customWidth="1"/>
    <col min="2299" max="2299" width="45" style="4" customWidth="1"/>
    <col min="2300" max="2300" width="31.28515625" style="4" customWidth="1"/>
    <col min="2301" max="2301" width="29.5703125" style="4" customWidth="1"/>
    <col min="2302" max="2553" width="11.42578125" style="4"/>
    <col min="2554" max="2554" width="13.42578125" style="4" customWidth="1"/>
    <col min="2555" max="2555" width="45" style="4" customWidth="1"/>
    <col min="2556" max="2556" width="31.28515625" style="4" customWidth="1"/>
    <col min="2557" max="2557" width="29.5703125" style="4" customWidth="1"/>
    <col min="2558" max="2809" width="11.42578125" style="4"/>
    <col min="2810" max="2810" width="13.42578125" style="4" customWidth="1"/>
    <col min="2811" max="2811" width="45" style="4" customWidth="1"/>
    <col min="2812" max="2812" width="31.28515625" style="4" customWidth="1"/>
    <col min="2813" max="2813" width="29.5703125" style="4" customWidth="1"/>
    <col min="2814" max="3065" width="11.42578125" style="4"/>
    <col min="3066" max="3066" width="13.42578125" style="4" customWidth="1"/>
    <col min="3067" max="3067" width="45" style="4" customWidth="1"/>
    <col min="3068" max="3068" width="31.28515625" style="4" customWidth="1"/>
    <col min="3069" max="3069" width="29.5703125" style="4" customWidth="1"/>
    <col min="3070" max="3321" width="11.42578125" style="4"/>
    <col min="3322" max="3322" width="13.42578125" style="4" customWidth="1"/>
    <col min="3323" max="3323" width="45" style="4" customWidth="1"/>
    <col min="3324" max="3324" width="31.28515625" style="4" customWidth="1"/>
    <col min="3325" max="3325" width="29.5703125" style="4" customWidth="1"/>
    <col min="3326" max="3577" width="11.42578125" style="4"/>
    <col min="3578" max="3578" width="13.42578125" style="4" customWidth="1"/>
    <col min="3579" max="3579" width="45" style="4" customWidth="1"/>
    <col min="3580" max="3580" width="31.28515625" style="4" customWidth="1"/>
    <col min="3581" max="3581" width="29.5703125" style="4" customWidth="1"/>
    <col min="3582" max="3833" width="11.42578125" style="4"/>
    <col min="3834" max="3834" width="13.42578125" style="4" customWidth="1"/>
    <col min="3835" max="3835" width="45" style="4" customWidth="1"/>
    <col min="3836" max="3836" width="31.28515625" style="4" customWidth="1"/>
    <col min="3837" max="3837" width="29.5703125" style="4" customWidth="1"/>
    <col min="3838" max="4089" width="11.42578125" style="4"/>
    <col min="4090" max="4090" width="13.42578125" style="4" customWidth="1"/>
    <col min="4091" max="4091" width="45" style="4" customWidth="1"/>
    <col min="4092" max="4092" width="31.28515625" style="4" customWidth="1"/>
    <col min="4093" max="4093" width="29.5703125" style="4" customWidth="1"/>
    <col min="4094" max="4345" width="11.42578125" style="4"/>
    <col min="4346" max="4346" width="13.42578125" style="4" customWidth="1"/>
    <col min="4347" max="4347" width="45" style="4" customWidth="1"/>
    <col min="4348" max="4348" width="31.28515625" style="4" customWidth="1"/>
    <col min="4349" max="4349" width="29.5703125" style="4" customWidth="1"/>
    <col min="4350" max="4601" width="11.42578125" style="4"/>
    <col min="4602" max="4602" width="13.42578125" style="4" customWidth="1"/>
    <col min="4603" max="4603" width="45" style="4" customWidth="1"/>
    <col min="4604" max="4604" width="31.28515625" style="4" customWidth="1"/>
    <col min="4605" max="4605" width="29.5703125" style="4" customWidth="1"/>
    <col min="4606" max="4857" width="11.42578125" style="4"/>
    <col min="4858" max="4858" width="13.42578125" style="4" customWidth="1"/>
    <col min="4859" max="4859" width="45" style="4" customWidth="1"/>
    <col min="4860" max="4860" width="31.28515625" style="4" customWidth="1"/>
    <col min="4861" max="4861" width="29.5703125" style="4" customWidth="1"/>
    <col min="4862" max="5113" width="11.42578125" style="4"/>
    <col min="5114" max="5114" width="13.42578125" style="4" customWidth="1"/>
    <col min="5115" max="5115" width="45" style="4" customWidth="1"/>
    <col min="5116" max="5116" width="31.28515625" style="4" customWidth="1"/>
    <col min="5117" max="5117" width="29.5703125" style="4" customWidth="1"/>
    <col min="5118" max="5369" width="11.42578125" style="4"/>
    <col min="5370" max="5370" width="13.42578125" style="4" customWidth="1"/>
    <col min="5371" max="5371" width="45" style="4" customWidth="1"/>
    <col min="5372" max="5372" width="31.28515625" style="4" customWidth="1"/>
    <col min="5373" max="5373" width="29.5703125" style="4" customWidth="1"/>
    <col min="5374" max="5625" width="11.42578125" style="4"/>
    <col min="5626" max="5626" width="13.42578125" style="4" customWidth="1"/>
    <col min="5627" max="5627" width="45" style="4" customWidth="1"/>
    <col min="5628" max="5628" width="31.28515625" style="4" customWidth="1"/>
    <col min="5629" max="5629" width="29.5703125" style="4" customWidth="1"/>
    <col min="5630" max="5881" width="11.42578125" style="4"/>
    <col min="5882" max="5882" width="13.42578125" style="4" customWidth="1"/>
    <col min="5883" max="5883" width="45" style="4" customWidth="1"/>
    <col min="5884" max="5884" width="31.28515625" style="4" customWidth="1"/>
    <col min="5885" max="5885" width="29.5703125" style="4" customWidth="1"/>
    <col min="5886" max="6137" width="11.42578125" style="4"/>
    <col min="6138" max="6138" width="13.42578125" style="4" customWidth="1"/>
    <col min="6139" max="6139" width="45" style="4" customWidth="1"/>
    <col min="6140" max="6140" width="31.28515625" style="4" customWidth="1"/>
    <col min="6141" max="6141" width="29.5703125" style="4" customWidth="1"/>
    <col min="6142" max="6393" width="11.42578125" style="4"/>
    <col min="6394" max="6394" width="13.42578125" style="4" customWidth="1"/>
    <col min="6395" max="6395" width="45" style="4" customWidth="1"/>
    <col min="6396" max="6396" width="31.28515625" style="4" customWidth="1"/>
    <col min="6397" max="6397" width="29.5703125" style="4" customWidth="1"/>
    <col min="6398" max="6649" width="11.42578125" style="4"/>
    <col min="6650" max="6650" width="13.42578125" style="4" customWidth="1"/>
    <col min="6651" max="6651" width="45" style="4" customWidth="1"/>
    <col min="6652" max="6652" width="31.28515625" style="4" customWidth="1"/>
    <col min="6653" max="6653" width="29.5703125" style="4" customWidth="1"/>
    <col min="6654" max="6905" width="11.42578125" style="4"/>
    <col min="6906" max="6906" width="13.42578125" style="4" customWidth="1"/>
    <col min="6907" max="6907" width="45" style="4" customWidth="1"/>
    <col min="6908" max="6908" width="31.28515625" style="4" customWidth="1"/>
    <col min="6909" max="6909" width="29.5703125" style="4" customWidth="1"/>
    <col min="6910" max="7161" width="11.42578125" style="4"/>
    <col min="7162" max="7162" width="13.42578125" style="4" customWidth="1"/>
    <col min="7163" max="7163" width="45" style="4" customWidth="1"/>
    <col min="7164" max="7164" width="31.28515625" style="4" customWidth="1"/>
    <col min="7165" max="7165" width="29.5703125" style="4" customWidth="1"/>
    <col min="7166" max="7417" width="11.42578125" style="4"/>
    <col min="7418" max="7418" width="13.42578125" style="4" customWidth="1"/>
    <col min="7419" max="7419" width="45" style="4" customWidth="1"/>
    <col min="7420" max="7420" width="31.28515625" style="4" customWidth="1"/>
    <col min="7421" max="7421" width="29.5703125" style="4" customWidth="1"/>
    <col min="7422" max="7673" width="11.42578125" style="4"/>
    <col min="7674" max="7674" width="13.42578125" style="4" customWidth="1"/>
    <col min="7675" max="7675" width="45" style="4" customWidth="1"/>
    <col min="7676" max="7676" width="31.28515625" style="4" customWidth="1"/>
    <col min="7677" max="7677" width="29.5703125" style="4" customWidth="1"/>
    <col min="7678" max="7929" width="11.42578125" style="4"/>
    <col min="7930" max="7930" width="13.42578125" style="4" customWidth="1"/>
    <col min="7931" max="7931" width="45" style="4" customWidth="1"/>
    <col min="7932" max="7932" width="31.28515625" style="4" customWidth="1"/>
    <col min="7933" max="7933" width="29.5703125" style="4" customWidth="1"/>
    <col min="7934" max="8185" width="11.42578125" style="4"/>
    <col min="8186" max="8186" width="13.42578125" style="4" customWidth="1"/>
    <col min="8187" max="8187" width="45" style="4" customWidth="1"/>
    <col min="8188" max="8188" width="31.28515625" style="4" customWidth="1"/>
    <col min="8189" max="8189" width="29.5703125" style="4" customWidth="1"/>
    <col min="8190" max="8441" width="11.42578125" style="4"/>
    <col min="8442" max="8442" width="13.42578125" style="4" customWidth="1"/>
    <col min="8443" max="8443" width="45" style="4" customWidth="1"/>
    <col min="8444" max="8444" width="31.28515625" style="4" customWidth="1"/>
    <col min="8445" max="8445" width="29.5703125" style="4" customWidth="1"/>
    <col min="8446" max="8697" width="11.42578125" style="4"/>
    <col min="8698" max="8698" width="13.42578125" style="4" customWidth="1"/>
    <col min="8699" max="8699" width="45" style="4" customWidth="1"/>
    <col min="8700" max="8700" width="31.28515625" style="4" customWidth="1"/>
    <col min="8701" max="8701" width="29.5703125" style="4" customWidth="1"/>
    <col min="8702" max="8953" width="11.42578125" style="4"/>
    <col min="8954" max="8954" width="13.42578125" style="4" customWidth="1"/>
    <col min="8955" max="8955" width="45" style="4" customWidth="1"/>
    <col min="8956" max="8956" width="31.28515625" style="4" customWidth="1"/>
    <col min="8957" max="8957" width="29.5703125" style="4" customWidth="1"/>
    <col min="8958" max="9209" width="11.42578125" style="4"/>
    <col min="9210" max="9210" width="13.42578125" style="4" customWidth="1"/>
    <col min="9211" max="9211" width="45" style="4" customWidth="1"/>
    <col min="9212" max="9212" width="31.28515625" style="4" customWidth="1"/>
    <col min="9213" max="9213" width="29.5703125" style="4" customWidth="1"/>
    <col min="9214" max="9465" width="11.42578125" style="4"/>
    <col min="9466" max="9466" width="13.42578125" style="4" customWidth="1"/>
    <col min="9467" max="9467" width="45" style="4" customWidth="1"/>
    <col min="9468" max="9468" width="31.28515625" style="4" customWidth="1"/>
    <col min="9469" max="9469" width="29.5703125" style="4" customWidth="1"/>
    <col min="9470" max="9721" width="11.42578125" style="4"/>
    <col min="9722" max="9722" width="13.42578125" style="4" customWidth="1"/>
    <col min="9723" max="9723" width="45" style="4" customWidth="1"/>
    <col min="9724" max="9724" width="31.28515625" style="4" customWidth="1"/>
    <col min="9725" max="9725" width="29.5703125" style="4" customWidth="1"/>
    <col min="9726" max="9977" width="11.42578125" style="4"/>
    <col min="9978" max="9978" width="13.42578125" style="4" customWidth="1"/>
    <col min="9979" max="9979" width="45" style="4" customWidth="1"/>
    <col min="9980" max="9980" width="31.28515625" style="4" customWidth="1"/>
    <col min="9981" max="9981" width="29.5703125" style="4" customWidth="1"/>
    <col min="9982" max="10233" width="11.42578125" style="4"/>
    <col min="10234" max="10234" width="13.42578125" style="4" customWidth="1"/>
    <col min="10235" max="10235" width="45" style="4" customWidth="1"/>
    <col min="10236" max="10236" width="31.28515625" style="4" customWidth="1"/>
    <col min="10237" max="10237" width="29.5703125" style="4" customWidth="1"/>
    <col min="10238" max="10489" width="11.42578125" style="4"/>
    <col min="10490" max="10490" width="13.42578125" style="4" customWidth="1"/>
    <col min="10491" max="10491" width="45" style="4" customWidth="1"/>
    <col min="10492" max="10492" width="31.28515625" style="4" customWidth="1"/>
    <col min="10493" max="10493" width="29.5703125" style="4" customWidth="1"/>
    <col min="10494" max="10745" width="11.42578125" style="4"/>
    <col min="10746" max="10746" width="13.42578125" style="4" customWidth="1"/>
    <col min="10747" max="10747" width="45" style="4" customWidth="1"/>
    <col min="10748" max="10748" width="31.28515625" style="4" customWidth="1"/>
    <col min="10749" max="10749" width="29.5703125" style="4" customWidth="1"/>
    <col min="10750" max="11001" width="11.42578125" style="4"/>
    <col min="11002" max="11002" width="13.42578125" style="4" customWidth="1"/>
    <col min="11003" max="11003" width="45" style="4" customWidth="1"/>
    <col min="11004" max="11004" width="31.28515625" style="4" customWidth="1"/>
    <col min="11005" max="11005" width="29.5703125" style="4" customWidth="1"/>
    <col min="11006" max="11257" width="11.42578125" style="4"/>
    <col min="11258" max="11258" width="13.42578125" style="4" customWidth="1"/>
    <col min="11259" max="11259" width="45" style="4" customWidth="1"/>
    <col min="11260" max="11260" width="31.28515625" style="4" customWidth="1"/>
    <col min="11261" max="11261" width="29.5703125" style="4" customWidth="1"/>
    <col min="11262" max="11513" width="11.42578125" style="4"/>
    <col min="11514" max="11514" width="13.42578125" style="4" customWidth="1"/>
    <col min="11515" max="11515" width="45" style="4" customWidth="1"/>
    <col min="11516" max="11516" width="31.28515625" style="4" customWidth="1"/>
    <col min="11517" max="11517" width="29.5703125" style="4" customWidth="1"/>
    <col min="11518" max="11769" width="11.42578125" style="4"/>
    <col min="11770" max="11770" width="13.42578125" style="4" customWidth="1"/>
    <col min="11771" max="11771" width="45" style="4" customWidth="1"/>
    <col min="11772" max="11772" width="31.28515625" style="4" customWidth="1"/>
    <col min="11773" max="11773" width="29.5703125" style="4" customWidth="1"/>
    <col min="11774" max="12025" width="11.42578125" style="4"/>
    <col min="12026" max="12026" width="13.42578125" style="4" customWidth="1"/>
    <col min="12027" max="12027" width="45" style="4" customWidth="1"/>
    <col min="12028" max="12028" width="31.28515625" style="4" customWidth="1"/>
    <col min="12029" max="12029" width="29.5703125" style="4" customWidth="1"/>
    <col min="12030" max="12281" width="11.42578125" style="4"/>
    <col min="12282" max="12282" width="13.42578125" style="4" customWidth="1"/>
    <col min="12283" max="12283" width="45" style="4" customWidth="1"/>
    <col min="12284" max="12284" width="31.28515625" style="4" customWidth="1"/>
    <col min="12285" max="12285" width="29.5703125" style="4" customWidth="1"/>
    <col min="12286" max="12537" width="11.42578125" style="4"/>
    <col min="12538" max="12538" width="13.42578125" style="4" customWidth="1"/>
    <col min="12539" max="12539" width="45" style="4" customWidth="1"/>
    <col min="12540" max="12540" width="31.28515625" style="4" customWidth="1"/>
    <col min="12541" max="12541" width="29.5703125" style="4" customWidth="1"/>
    <col min="12542" max="12793" width="11.42578125" style="4"/>
    <col min="12794" max="12794" width="13.42578125" style="4" customWidth="1"/>
    <col min="12795" max="12795" width="45" style="4" customWidth="1"/>
    <col min="12796" max="12796" width="31.28515625" style="4" customWidth="1"/>
    <col min="12797" max="12797" width="29.5703125" style="4" customWidth="1"/>
    <col min="12798" max="13049" width="11.42578125" style="4"/>
    <col min="13050" max="13050" width="13.42578125" style="4" customWidth="1"/>
    <col min="13051" max="13051" width="45" style="4" customWidth="1"/>
    <col min="13052" max="13052" width="31.28515625" style="4" customWidth="1"/>
    <col min="13053" max="13053" width="29.5703125" style="4" customWidth="1"/>
    <col min="13054" max="13305" width="11.42578125" style="4"/>
    <col min="13306" max="13306" width="13.42578125" style="4" customWidth="1"/>
    <col min="13307" max="13307" width="45" style="4" customWidth="1"/>
    <col min="13308" max="13308" width="31.28515625" style="4" customWidth="1"/>
    <col min="13309" max="13309" width="29.5703125" style="4" customWidth="1"/>
    <col min="13310" max="13561" width="11.42578125" style="4"/>
    <col min="13562" max="13562" width="13.42578125" style="4" customWidth="1"/>
    <col min="13563" max="13563" width="45" style="4" customWidth="1"/>
    <col min="13564" max="13564" width="31.28515625" style="4" customWidth="1"/>
    <col min="13565" max="13565" width="29.5703125" style="4" customWidth="1"/>
    <col min="13566" max="13817" width="11.42578125" style="4"/>
    <col min="13818" max="13818" width="13.42578125" style="4" customWidth="1"/>
    <col min="13819" max="13819" width="45" style="4" customWidth="1"/>
    <col min="13820" max="13820" width="31.28515625" style="4" customWidth="1"/>
    <col min="13821" max="13821" width="29.5703125" style="4" customWidth="1"/>
    <col min="13822" max="14073" width="11.42578125" style="4"/>
    <col min="14074" max="14074" width="13.42578125" style="4" customWidth="1"/>
    <col min="14075" max="14075" width="45" style="4" customWidth="1"/>
    <col min="14076" max="14076" width="31.28515625" style="4" customWidth="1"/>
    <col min="14077" max="14077" width="29.5703125" style="4" customWidth="1"/>
    <col min="14078" max="14329" width="11.42578125" style="4"/>
    <col min="14330" max="14330" width="13.42578125" style="4" customWidth="1"/>
    <col min="14331" max="14331" width="45" style="4" customWidth="1"/>
    <col min="14332" max="14332" width="31.28515625" style="4" customWidth="1"/>
    <col min="14333" max="14333" width="29.5703125" style="4" customWidth="1"/>
    <col min="14334" max="14585" width="11.42578125" style="4"/>
    <col min="14586" max="14586" width="13.42578125" style="4" customWidth="1"/>
    <col min="14587" max="14587" width="45" style="4" customWidth="1"/>
    <col min="14588" max="14588" width="31.28515625" style="4" customWidth="1"/>
    <col min="14589" max="14589" width="29.5703125" style="4" customWidth="1"/>
    <col min="14590" max="14841" width="11.42578125" style="4"/>
    <col min="14842" max="14842" width="13.42578125" style="4" customWidth="1"/>
    <col min="14843" max="14843" width="45" style="4" customWidth="1"/>
    <col min="14844" max="14844" width="31.28515625" style="4" customWidth="1"/>
    <col min="14845" max="14845" width="29.5703125" style="4" customWidth="1"/>
    <col min="14846" max="15097" width="11.42578125" style="4"/>
    <col min="15098" max="15098" width="13.42578125" style="4" customWidth="1"/>
    <col min="15099" max="15099" width="45" style="4" customWidth="1"/>
    <col min="15100" max="15100" width="31.28515625" style="4" customWidth="1"/>
    <col min="15101" max="15101" width="29.5703125" style="4" customWidth="1"/>
    <col min="15102" max="15353" width="11.42578125" style="4"/>
    <col min="15354" max="15354" width="13.42578125" style="4" customWidth="1"/>
    <col min="15355" max="15355" width="45" style="4" customWidth="1"/>
    <col min="15356" max="15356" width="31.28515625" style="4" customWidth="1"/>
    <col min="15357" max="15357" width="29.5703125" style="4" customWidth="1"/>
    <col min="15358" max="15609" width="11.42578125" style="4"/>
    <col min="15610" max="15610" width="13.42578125" style="4" customWidth="1"/>
    <col min="15611" max="15611" width="45" style="4" customWidth="1"/>
    <col min="15612" max="15612" width="31.28515625" style="4" customWidth="1"/>
    <col min="15613" max="15613" width="29.5703125" style="4" customWidth="1"/>
    <col min="15614" max="15865" width="11.42578125" style="4"/>
    <col min="15866" max="15866" width="13.42578125" style="4" customWidth="1"/>
    <col min="15867" max="15867" width="45" style="4" customWidth="1"/>
    <col min="15868" max="15868" width="31.28515625" style="4" customWidth="1"/>
    <col min="15869" max="15869" width="29.5703125" style="4" customWidth="1"/>
    <col min="15870" max="16121" width="11.42578125" style="4"/>
    <col min="16122" max="16122" width="13.42578125" style="4" customWidth="1"/>
    <col min="16123" max="16123" width="45" style="4" customWidth="1"/>
    <col min="16124" max="16124" width="31.28515625" style="4" customWidth="1"/>
    <col min="16125" max="16125" width="29.5703125" style="4" customWidth="1"/>
    <col min="16126" max="16384" width="11.42578125" style="4"/>
  </cols>
  <sheetData>
    <row r="1" spans="2:10" ht="18.75" customHeight="1" x14ac:dyDescent="0.25">
      <c r="B1" s="240" t="s">
        <v>58</v>
      </c>
      <c r="C1" s="240"/>
      <c r="D1" s="240"/>
      <c r="E1" s="240"/>
    </row>
    <row r="2" spans="2:10" ht="18.75" customHeight="1" x14ac:dyDescent="0.25">
      <c r="B2" s="240" t="s">
        <v>37</v>
      </c>
      <c r="C2" s="240"/>
      <c r="D2" s="240"/>
      <c r="E2" s="240"/>
    </row>
    <row r="3" spans="2:10" s="14" customFormat="1" ht="15" customHeight="1" x14ac:dyDescent="0.25">
      <c r="B3" s="241" t="s">
        <v>203</v>
      </c>
      <c r="C3" s="241"/>
      <c r="D3" s="241"/>
      <c r="E3" s="241"/>
    </row>
    <row r="4" spans="2:10" ht="18.75" customHeight="1" x14ac:dyDescent="0.25">
      <c r="B4" s="242" t="s">
        <v>12</v>
      </c>
      <c r="C4" s="242"/>
      <c r="D4" s="242"/>
      <c r="E4" s="242"/>
      <c r="F4" s="153" t="s">
        <v>210</v>
      </c>
      <c r="G4" s="153"/>
      <c r="H4" s="153"/>
      <c r="I4" s="153"/>
      <c r="J4" s="153"/>
    </row>
    <row r="5" spans="2:10" ht="16.5" x14ac:dyDescent="0.2">
      <c r="B5" s="232" t="s">
        <v>13</v>
      </c>
      <c r="C5" s="233"/>
      <c r="D5" s="234"/>
      <c r="E5" s="238">
        <v>400</v>
      </c>
      <c r="F5" s="141" t="s">
        <v>52</v>
      </c>
      <c r="G5" s="141"/>
      <c r="H5" s="140" t="s">
        <v>204</v>
      </c>
      <c r="I5" s="140" t="s">
        <v>205</v>
      </c>
      <c r="J5" s="140" t="s">
        <v>188</v>
      </c>
    </row>
    <row r="6" spans="2:10" ht="16.5" x14ac:dyDescent="0.25">
      <c r="B6" s="235"/>
      <c r="C6" s="236"/>
      <c r="D6" s="237"/>
      <c r="E6" s="239"/>
      <c r="F6" s="114" t="s">
        <v>53</v>
      </c>
      <c r="G6" s="114" t="s">
        <v>54</v>
      </c>
      <c r="H6" s="140"/>
      <c r="I6" s="140"/>
      <c r="J6" s="140"/>
    </row>
    <row r="7" spans="2:10" s="5" customFormat="1" ht="91.5" customHeight="1" x14ac:dyDescent="0.25">
      <c r="B7" s="268" t="s">
        <v>97</v>
      </c>
      <c r="C7" s="269"/>
      <c r="D7" s="270"/>
      <c r="E7" s="51">
        <v>200</v>
      </c>
      <c r="F7" s="37"/>
      <c r="G7" s="37" t="s">
        <v>202</v>
      </c>
      <c r="H7" s="37">
        <v>386</v>
      </c>
      <c r="I7" s="37" t="s">
        <v>211</v>
      </c>
      <c r="J7" s="37">
        <v>0</v>
      </c>
    </row>
    <row r="8" spans="2:10" s="5" customFormat="1" ht="114.75" customHeight="1" x14ac:dyDescent="0.25">
      <c r="B8" s="243" t="s">
        <v>98</v>
      </c>
      <c r="C8" s="243"/>
      <c r="D8" s="243"/>
      <c r="E8" s="51">
        <v>100</v>
      </c>
      <c r="F8" s="37"/>
      <c r="G8" s="37" t="s">
        <v>202</v>
      </c>
      <c r="H8" s="37">
        <v>386</v>
      </c>
      <c r="I8" s="37" t="s">
        <v>211</v>
      </c>
      <c r="J8" s="37">
        <v>0</v>
      </c>
    </row>
    <row r="9" spans="2:10" s="6" customFormat="1" ht="78" customHeight="1" x14ac:dyDescent="0.25">
      <c r="B9" s="244" t="s">
        <v>99</v>
      </c>
      <c r="C9" s="244"/>
      <c r="D9" s="244"/>
      <c r="E9" s="52">
        <v>100</v>
      </c>
      <c r="F9" s="37"/>
      <c r="G9" s="37" t="s">
        <v>202</v>
      </c>
      <c r="H9" s="37">
        <v>386</v>
      </c>
      <c r="I9" s="37" t="s">
        <v>211</v>
      </c>
      <c r="J9" s="37">
        <v>0</v>
      </c>
    </row>
    <row r="10" spans="2:10" ht="21" customHeight="1" x14ac:dyDescent="0.25">
      <c r="B10" s="245" t="s">
        <v>14</v>
      </c>
      <c r="C10" s="245"/>
      <c r="D10" s="245"/>
      <c r="E10" s="23">
        <f>SUM(E7:E9)</f>
        <v>400</v>
      </c>
      <c r="I10" s="4" t="s">
        <v>153</v>
      </c>
      <c r="J10" s="4">
        <f>SUM(J7:J9)</f>
        <v>0</v>
      </c>
    </row>
    <row r="11" spans="2:10" s="5" customFormat="1" ht="16.5" x14ac:dyDescent="0.25"/>
    <row r="12" spans="2:10" ht="22.5" customHeight="1" x14ac:dyDescent="0.25">
      <c r="B12" s="227" t="s">
        <v>100</v>
      </c>
      <c r="C12" s="227"/>
      <c r="D12" s="227"/>
      <c r="E12" s="227"/>
    </row>
    <row r="13" spans="2:10" ht="24.75" customHeight="1" x14ac:dyDescent="0.25">
      <c r="B13" s="271" t="s">
        <v>2</v>
      </c>
      <c r="C13" s="271"/>
      <c r="D13" s="271"/>
      <c r="E13" s="271"/>
    </row>
    <row r="14" spans="2:10" ht="37.5" customHeight="1" x14ac:dyDescent="0.25">
      <c r="B14" s="267" t="s">
        <v>3</v>
      </c>
      <c r="C14" s="267"/>
      <c r="D14" s="267"/>
      <c r="E14" s="267"/>
    </row>
    <row r="15" spans="2:10" ht="27.75" customHeight="1" x14ac:dyDescent="0.25">
      <c r="B15" s="244" t="s">
        <v>30</v>
      </c>
      <c r="C15" s="244"/>
      <c r="D15" s="244"/>
      <c r="E15" s="244"/>
    </row>
    <row r="16" spans="2:10" ht="51.75" customHeight="1" x14ac:dyDescent="0.25">
      <c r="B16" s="267" t="s">
        <v>50</v>
      </c>
      <c r="C16" s="267"/>
      <c r="D16" s="267"/>
      <c r="E16" s="267"/>
    </row>
    <row r="17" spans="2:10" ht="36.75" customHeight="1" x14ac:dyDescent="0.25">
      <c r="B17" s="267" t="s">
        <v>49</v>
      </c>
      <c r="C17" s="267"/>
      <c r="D17" s="267"/>
      <c r="E17" s="267"/>
    </row>
    <row r="18" spans="2:10" ht="27" customHeight="1" x14ac:dyDescent="0.25">
      <c r="B18" s="276" t="s">
        <v>11</v>
      </c>
      <c r="C18" s="276"/>
      <c r="D18" s="276"/>
      <c r="E18" s="276"/>
    </row>
    <row r="19" spans="2:10" ht="45.75" customHeight="1" x14ac:dyDescent="0.25">
      <c r="B19" s="267" t="s">
        <v>48</v>
      </c>
      <c r="C19" s="267"/>
      <c r="D19" s="267"/>
      <c r="E19" s="267"/>
    </row>
    <row r="20" spans="2:10" s="5" customFormat="1" ht="16.5" x14ac:dyDescent="0.25"/>
    <row r="21" spans="2:10" ht="24.75" customHeight="1" x14ac:dyDescent="0.25">
      <c r="B21" s="174" t="s">
        <v>101</v>
      </c>
      <c r="C21" s="175"/>
      <c r="D21" s="175"/>
      <c r="E21" s="176"/>
    </row>
    <row r="22" spans="2:10" ht="16.5" x14ac:dyDescent="0.25">
      <c r="B22" s="274" t="s">
        <v>102</v>
      </c>
      <c r="C22" s="274"/>
      <c r="D22" s="274"/>
      <c r="E22" s="274"/>
    </row>
    <row r="23" spans="2:10" ht="24.75" customHeight="1" x14ac:dyDescent="0.2">
      <c r="B23" s="272" t="s">
        <v>33</v>
      </c>
      <c r="C23" s="273"/>
      <c r="D23" s="273"/>
      <c r="E23" s="273"/>
      <c r="F23" s="141" t="s">
        <v>52</v>
      </c>
      <c r="G23" s="141"/>
      <c r="H23" s="140" t="s">
        <v>204</v>
      </c>
      <c r="I23" s="140" t="s">
        <v>205</v>
      </c>
      <c r="J23" s="140" t="s">
        <v>188</v>
      </c>
    </row>
    <row r="24" spans="2:10" ht="16.5" x14ac:dyDescent="0.25">
      <c r="B24" s="252" t="s">
        <v>18</v>
      </c>
      <c r="C24" s="252"/>
      <c r="D24" s="275" t="s">
        <v>16</v>
      </c>
      <c r="E24" s="275"/>
      <c r="F24" s="114" t="s">
        <v>53</v>
      </c>
      <c r="G24" s="114" t="s">
        <v>54</v>
      </c>
      <c r="H24" s="140"/>
      <c r="I24" s="140"/>
      <c r="J24" s="140"/>
    </row>
    <row r="25" spans="2:10" ht="16.5" x14ac:dyDescent="0.25">
      <c r="B25" s="253" t="s">
        <v>5</v>
      </c>
      <c r="C25" s="254"/>
      <c r="D25" s="157" t="s">
        <v>41</v>
      </c>
      <c r="E25" s="157"/>
      <c r="F25" s="37"/>
      <c r="G25" s="37"/>
      <c r="H25" s="37"/>
      <c r="I25" s="37"/>
      <c r="J25" s="37"/>
    </row>
    <row r="26" spans="2:10" ht="16.5" x14ac:dyDescent="0.25">
      <c r="B26" s="202" t="s">
        <v>63</v>
      </c>
      <c r="C26" s="204"/>
      <c r="D26" s="157" t="s">
        <v>74</v>
      </c>
      <c r="E26" s="157"/>
      <c r="F26" s="37"/>
      <c r="G26" s="37"/>
      <c r="H26" s="37"/>
      <c r="I26" s="37"/>
      <c r="J26" s="37"/>
    </row>
    <row r="27" spans="2:10" ht="16.5" x14ac:dyDescent="0.25">
      <c r="B27" s="202" t="s">
        <v>64</v>
      </c>
      <c r="C27" s="204"/>
      <c r="D27" s="157" t="s">
        <v>75</v>
      </c>
      <c r="E27" s="157"/>
      <c r="F27" s="37"/>
      <c r="G27" s="37"/>
      <c r="H27" s="37"/>
      <c r="I27" s="37"/>
      <c r="J27" s="37"/>
    </row>
    <row r="28" spans="2:10" ht="16.5" x14ac:dyDescent="0.25">
      <c r="B28" s="202" t="s">
        <v>65</v>
      </c>
      <c r="C28" s="204"/>
      <c r="D28" s="157" t="s">
        <v>76</v>
      </c>
      <c r="E28" s="157"/>
      <c r="F28" s="38" t="s">
        <v>202</v>
      </c>
      <c r="G28" s="38"/>
      <c r="H28" s="38">
        <v>386</v>
      </c>
      <c r="I28" s="131">
        <v>0.1</v>
      </c>
      <c r="J28" s="38">
        <v>5</v>
      </c>
    </row>
    <row r="29" spans="2:10" ht="16.5" x14ac:dyDescent="0.25">
      <c r="B29" s="202" t="s">
        <v>66</v>
      </c>
      <c r="C29" s="204"/>
      <c r="D29" s="157" t="s">
        <v>34</v>
      </c>
      <c r="E29" s="157"/>
      <c r="F29" s="38"/>
      <c r="G29" s="38"/>
      <c r="H29" s="38"/>
      <c r="I29" s="38"/>
      <c r="J29" s="38"/>
    </row>
    <row r="30" spans="2:10" s="53" customFormat="1" ht="16.5" x14ac:dyDescent="0.25">
      <c r="B30" s="54"/>
      <c r="C30" s="54"/>
      <c r="D30" s="13"/>
      <c r="E30" s="13"/>
    </row>
    <row r="31" spans="2:10" ht="16.5" x14ac:dyDescent="0.25">
      <c r="B31" s="196" t="s">
        <v>70</v>
      </c>
      <c r="C31" s="197"/>
      <c r="D31" s="197"/>
      <c r="E31" s="55"/>
      <c r="F31" s="38"/>
      <c r="G31" s="38"/>
      <c r="H31" s="38"/>
      <c r="I31" s="38"/>
      <c r="J31" s="38"/>
    </row>
    <row r="32" spans="2:10" ht="16.5" x14ac:dyDescent="0.25">
      <c r="B32" s="249" t="s">
        <v>15</v>
      </c>
      <c r="C32" s="250"/>
      <c r="D32" s="277" t="s">
        <v>17</v>
      </c>
      <c r="E32" s="277"/>
      <c r="F32" s="38"/>
      <c r="G32" s="38"/>
      <c r="H32" s="38"/>
      <c r="I32" s="38"/>
      <c r="J32" s="38"/>
    </row>
    <row r="33" spans="2:10" ht="16.5" x14ac:dyDescent="0.25">
      <c r="B33" s="183" t="s">
        <v>5</v>
      </c>
      <c r="C33" s="183"/>
      <c r="D33" s="157" t="s">
        <v>41</v>
      </c>
      <c r="E33" s="157"/>
      <c r="F33" s="38"/>
      <c r="G33" s="38"/>
      <c r="H33" s="38"/>
      <c r="I33" s="38"/>
      <c r="J33" s="38"/>
    </row>
    <row r="34" spans="2:10" ht="16.5" x14ac:dyDescent="0.25">
      <c r="B34" s="183" t="s">
        <v>26</v>
      </c>
      <c r="C34" s="183"/>
      <c r="D34" s="157" t="s">
        <v>74</v>
      </c>
      <c r="E34" s="157"/>
      <c r="F34" s="38" t="s">
        <v>202</v>
      </c>
      <c r="G34" s="38"/>
      <c r="H34" s="38">
        <v>386</v>
      </c>
      <c r="I34" s="38" t="s">
        <v>225</v>
      </c>
      <c r="J34" s="38">
        <v>60</v>
      </c>
    </row>
    <row r="35" spans="2:10" ht="16.5" x14ac:dyDescent="0.25">
      <c r="B35" s="183" t="s">
        <v>67</v>
      </c>
      <c r="C35" s="183"/>
      <c r="D35" s="157" t="s">
        <v>75</v>
      </c>
      <c r="E35" s="157"/>
      <c r="F35" s="38"/>
      <c r="G35" s="38"/>
      <c r="H35" s="38"/>
      <c r="I35" s="38"/>
      <c r="J35" s="38"/>
    </row>
    <row r="36" spans="2:10" ht="16.5" x14ac:dyDescent="0.25">
      <c r="B36" s="183" t="s">
        <v>68</v>
      </c>
      <c r="C36" s="183"/>
      <c r="D36" s="157" t="s">
        <v>76</v>
      </c>
      <c r="E36" s="157"/>
      <c r="F36" s="38"/>
      <c r="G36" s="38"/>
      <c r="H36" s="38"/>
      <c r="I36" s="38"/>
      <c r="J36" s="38"/>
    </row>
    <row r="37" spans="2:10" ht="16.5" x14ac:dyDescent="0.25">
      <c r="B37" s="183" t="s">
        <v>69</v>
      </c>
      <c r="C37" s="183"/>
      <c r="D37" s="157" t="s">
        <v>34</v>
      </c>
      <c r="E37" s="157"/>
      <c r="F37" s="38"/>
      <c r="G37" s="38"/>
      <c r="H37" s="38"/>
      <c r="I37" s="38"/>
      <c r="J37" s="38"/>
    </row>
    <row r="38" spans="2:10" ht="47.25" customHeight="1" x14ac:dyDescent="0.25">
      <c r="J38" s="4">
        <f>SUM(J25:J37)</f>
        <v>65</v>
      </c>
    </row>
    <row r="39" spans="2:10" ht="47.25" customHeight="1" x14ac:dyDescent="0.25">
      <c r="I39" s="4" t="s">
        <v>213</v>
      </c>
      <c r="J39" s="4">
        <f>+J38*5%</f>
        <v>3.25</v>
      </c>
    </row>
  </sheetData>
  <mergeCells count="55">
    <mergeCell ref="H5:H6"/>
    <mergeCell ref="I5:I6"/>
    <mergeCell ref="J5:J6"/>
    <mergeCell ref="H23:H24"/>
    <mergeCell ref="I23:I24"/>
    <mergeCell ref="J23:J24"/>
    <mergeCell ref="B1:E1"/>
    <mergeCell ref="B2:E2"/>
    <mergeCell ref="B3:E3"/>
    <mergeCell ref="B4:E4"/>
    <mergeCell ref="F4:J4"/>
    <mergeCell ref="D35:E35"/>
    <mergeCell ref="D36:E36"/>
    <mergeCell ref="D37:E37"/>
    <mergeCell ref="B33:C33"/>
    <mergeCell ref="B34:C34"/>
    <mergeCell ref="B35:C35"/>
    <mergeCell ref="B36:C36"/>
    <mergeCell ref="B37:C37"/>
    <mergeCell ref="B32:C32"/>
    <mergeCell ref="D32:E32"/>
    <mergeCell ref="B31:D31"/>
    <mergeCell ref="D33:E33"/>
    <mergeCell ref="D34:E34"/>
    <mergeCell ref="B12:E12"/>
    <mergeCell ref="B9:D9"/>
    <mergeCell ref="B18:E18"/>
    <mergeCell ref="B28:C28"/>
    <mergeCell ref="B29:C29"/>
    <mergeCell ref="D28:E28"/>
    <mergeCell ref="D29:E29"/>
    <mergeCell ref="B27:C27"/>
    <mergeCell ref="D27:E27"/>
    <mergeCell ref="B24:C24"/>
    <mergeCell ref="D24:E24"/>
    <mergeCell ref="B25:C25"/>
    <mergeCell ref="D25:E25"/>
    <mergeCell ref="B26:C26"/>
    <mergeCell ref="D26:E26"/>
    <mergeCell ref="F5:G5"/>
    <mergeCell ref="F23:G23"/>
    <mergeCell ref="B8:D8"/>
    <mergeCell ref="B17:E17"/>
    <mergeCell ref="B7:D7"/>
    <mergeCell ref="B10:D10"/>
    <mergeCell ref="B13:E13"/>
    <mergeCell ref="B14:E14"/>
    <mergeCell ref="B15:E15"/>
    <mergeCell ref="B21:E21"/>
    <mergeCell ref="B23:E23"/>
    <mergeCell ref="B22:E22"/>
    <mergeCell ref="B16:E16"/>
    <mergeCell ref="B5:D6"/>
    <mergeCell ref="E5:E6"/>
    <mergeCell ref="B19:E19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J15"/>
  <sheetViews>
    <sheetView showGridLines="0" topLeftCell="D9" zoomScaleNormal="100" zoomScaleSheetLayoutView="100" workbookViewId="0">
      <selection activeCell="I12" sqref="I12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8" width="11.42578125" style="4"/>
    <col min="9" max="9" width="19.28515625" style="4" bestFit="1" customWidth="1"/>
    <col min="10" max="249" width="11.42578125" style="4"/>
    <col min="250" max="250" width="13.42578125" style="4" customWidth="1"/>
    <col min="251" max="251" width="45" style="4" customWidth="1"/>
    <col min="252" max="252" width="31.28515625" style="4" customWidth="1"/>
    <col min="253" max="253" width="29.5703125" style="4" customWidth="1"/>
    <col min="254" max="505" width="11.42578125" style="4"/>
    <col min="506" max="506" width="13.42578125" style="4" customWidth="1"/>
    <col min="507" max="507" width="45" style="4" customWidth="1"/>
    <col min="508" max="508" width="31.28515625" style="4" customWidth="1"/>
    <col min="509" max="509" width="29.5703125" style="4" customWidth="1"/>
    <col min="510" max="761" width="11.42578125" style="4"/>
    <col min="762" max="762" width="13.42578125" style="4" customWidth="1"/>
    <col min="763" max="763" width="45" style="4" customWidth="1"/>
    <col min="764" max="764" width="31.28515625" style="4" customWidth="1"/>
    <col min="765" max="765" width="29.5703125" style="4" customWidth="1"/>
    <col min="766" max="1017" width="11.42578125" style="4"/>
    <col min="1018" max="1018" width="13.42578125" style="4" customWidth="1"/>
    <col min="1019" max="1019" width="45" style="4" customWidth="1"/>
    <col min="1020" max="1020" width="31.28515625" style="4" customWidth="1"/>
    <col min="1021" max="1021" width="29.5703125" style="4" customWidth="1"/>
    <col min="1022" max="1273" width="11.42578125" style="4"/>
    <col min="1274" max="1274" width="13.42578125" style="4" customWidth="1"/>
    <col min="1275" max="1275" width="45" style="4" customWidth="1"/>
    <col min="1276" max="1276" width="31.28515625" style="4" customWidth="1"/>
    <col min="1277" max="1277" width="29.5703125" style="4" customWidth="1"/>
    <col min="1278" max="1529" width="11.42578125" style="4"/>
    <col min="1530" max="1530" width="13.42578125" style="4" customWidth="1"/>
    <col min="1531" max="1531" width="45" style="4" customWidth="1"/>
    <col min="1532" max="1532" width="31.28515625" style="4" customWidth="1"/>
    <col min="1533" max="1533" width="29.5703125" style="4" customWidth="1"/>
    <col min="1534" max="1785" width="11.42578125" style="4"/>
    <col min="1786" max="1786" width="13.42578125" style="4" customWidth="1"/>
    <col min="1787" max="1787" width="45" style="4" customWidth="1"/>
    <col min="1788" max="1788" width="31.28515625" style="4" customWidth="1"/>
    <col min="1789" max="1789" width="29.5703125" style="4" customWidth="1"/>
    <col min="1790" max="2041" width="11.42578125" style="4"/>
    <col min="2042" max="2042" width="13.42578125" style="4" customWidth="1"/>
    <col min="2043" max="2043" width="45" style="4" customWidth="1"/>
    <col min="2044" max="2044" width="31.28515625" style="4" customWidth="1"/>
    <col min="2045" max="2045" width="29.5703125" style="4" customWidth="1"/>
    <col min="2046" max="2297" width="11.42578125" style="4"/>
    <col min="2298" max="2298" width="13.42578125" style="4" customWidth="1"/>
    <col min="2299" max="2299" width="45" style="4" customWidth="1"/>
    <col min="2300" max="2300" width="31.28515625" style="4" customWidth="1"/>
    <col min="2301" max="2301" width="29.5703125" style="4" customWidth="1"/>
    <col min="2302" max="2553" width="11.42578125" style="4"/>
    <col min="2554" max="2554" width="13.42578125" style="4" customWidth="1"/>
    <col min="2555" max="2555" width="45" style="4" customWidth="1"/>
    <col min="2556" max="2556" width="31.28515625" style="4" customWidth="1"/>
    <col min="2557" max="2557" width="29.5703125" style="4" customWidth="1"/>
    <col min="2558" max="2809" width="11.42578125" style="4"/>
    <col min="2810" max="2810" width="13.42578125" style="4" customWidth="1"/>
    <col min="2811" max="2811" width="45" style="4" customWidth="1"/>
    <col min="2812" max="2812" width="31.28515625" style="4" customWidth="1"/>
    <col min="2813" max="2813" width="29.5703125" style="4" customWidth="1"/>
    <col min="2814" max="3065" width="11.42578125" style="4"/>
    <col min="3066" max="3066" width="13.42578125" style="4" customWidth="1"/>
    <col min="3067" max="3067" width="45" style="4" customWidth="1"/>
    <col min="3068" max="3068" width="31.28515625" style="4" customWidth="1"/>
    <col min="3069" max="3069" width="29.5703125" style="4" customWidth="1"/>
    <col min="3070" max="3321" width="11.42578125" style="4"/>
    <col min="3322" max="3322" width="13.42578125" style="4" customWidth="1"/>
    <col min="3323" max="3323" width="45" style="4" customWidth="1"/>
    <col min="3324" max="3324" width="31.28515625" style="4" customWidth="1"/>
    <col min="3325" max="3325" width="29.5703125" style="4" customWidth="1"/>
    <col min="3326" max="3577" width="11.42578125" style="4"/>
    <col min="3578" max="3578" width="13.42578125" style="4" customWidth="1"/>
    <col min="3579" max="3579" width="45" style="4" customWidth="1"/>
    <col min="3580" max="3580" width="31.28515625" style="4" customWidth="1"/>
    <col min="3581" max="3581" width="29.5703125" style="4" customWidth="1"/>
    <col min="3582" max="3833" width="11.42578125" style="4"/>
    <col min="3834" max="3834" width="13.42578125" style="4" customWidth="1"/>
    <col min="3835" max="3835" width="45" style="4" customWidth="1"/>
    <col min="3836" max="3836" width="31.28515625" style="4" customWidth="1"/>
    <col min="3837" max="3837" width="29.5703125" style="4" customWidth="1"/>
    <col min="3838" max="4089" width="11.42578125" style="4"/>
    <col min="4090" max="4090" width="13.42578125" style="4" customWidth="1"/>
    <col min="4091" max="4091" width="45" style="4" customWidth="1"/>
    <col min="4092" max="4092" width="31.28515625" style="4" customWidth="1"/>
    <col min="4093" max="4093" width="29.5703125" style="4" customWidth="1"/>
    <col min="4094" max="4345" width="11.42578125" style="4"/>
    <col min="4346" max="4346" width="13.42578125" style="4" customWidth="1"/>
    <col min="4347" max="4347" width="45" style="4" customWidth="1"/>
    <col min="4348" max="4348" width="31.28515625" style="4" customWidth="1"/>
    <col min="4349" max="4349" width="29.5703125" style="4" customWidth="1"/>
    <col min="4350" max="4601" width="11.42578125" style="4"/>
    <col min="4602" max="4602" width="13.42578125" style="4" customWidth="1"/>
    <col min="4603" max="4603" width="45" style="4" customWidth="1"/>
    <col min="4604" max="4604" width="31.28515625" style="4" customWidth="1"/>
    <col min="4605" max="4605" width="29.5703125" style="4" customWidth="1"/>
    <col min="4606" max="4857" width="11.42578125" style="4"/>
    <col min="4858" max="4858" width="13.42578125" style="4" customWidth="1"/>
    <col min="4859" max="4859" width="45" style="4" customWidth="1"/>
    <col min="4860" max="4860" width="31.28515625" style="4" customWidth="1"/>
    <col min="4861" max="4861" width="29.5703125" style="4" customWidth="1"/>
    <col min="4862" max="5113" width="11.42578125" style="4"/>
    <col min="5114" max="5114" width="13.42578125" style="4" customWidth="1"/>
    <col min="5115" max="5115" width="45" style="4" customWidth="1"/>
    <col min="5116" max="5116" width="31.28515625" style="4" customWidth="1"/>
    <col min="5117" max="5117" width="29.5703125" style="4" customWidth="1"/>
    <col min="5118" max="5369" width="11.42578125" style="4"/>
    <col min="5370" max="5370" width="13.42578125" style="4" customWidth="1"/>
    <col min="5371" max="5371" width="45" style="4" customWidth="1"/>
    <col min="5372" max="5372" width="31.28515625" style="4" customWidth="1"/>
    <col min="5373" max="5373" width="29.5703125" style="4" customWidth="1"/>
    <col min="5374" max="5625" width="11.42578125" style="4"/>
    <col min="5626" max="5626" width="13.42578125" style="4" customWidth="1"/>
    <col min="5627" max="5627" width="45" style="4" customWidth="1"/>
    <col min="5628" max="5628" width="31.28515625" style="4" customWidth="1"/>
    <col min="5629" max="5629" width="29.5703125" style="4" customWidth="1"/>
    <col min="5630" max="5881" width="11.42578125" style="4"/>
    <col min="5882" max="5882" width="13.42578125" style="4" customWidth="1"/>
    <col min="5883" max="5883" width="45" style="4" customWidth="1"/>
    <col min="5884" max="5884" width="31.28515625" style="4" customWidth="1"/>
    <col min="5885" max="5885" width="29.5703125" style="4" customWidth="1"/>
    <col min="5886" max="6137" width="11.42578125" style="4"/>
    <col min="6138" max="6138" width="13.42578125" style="4" customWidth="1"/>
    <col min="6139" max="6139" width="45" style="4" customWidth="1"/>
    <col min="6140" max="6140" width="31.28515625" style="4" customWidth="1"/>
    <col min="6141" max="6141" width="29.5703125" style="4" customWidth="1"/>
    <col min="6142" max="6393" width="11.42578125" style="4"/>
    <col min="6394" max="6394" width="13.42578125" style="4" customWidth="1"/>
    <col min="6395" max="6395" width="45" style="4" customWidth="1"/>
    <col min="6396" max="6396" width="31.28515625" style="4" customWidth="1"/>
    <col min="6397" max="6397" width="29.5703125" style="4" customWidth="1"/>
    <col min="6398" max="6649" width="11.42578125" style="4"/>
    <col min="6650" max="6650" width="13.42578125" style="4" customWidth="1"/>
    <col min="6651" max="6651" width="45" style="4" customWidth="1"/>
    <col min="6652" max="6652" width="31.28515625" style="4" customWidth="1"/>
    <col min="6653" max="6653" width="29.5703125" style="4" customWidth="1"/>
    <col min="6654" max="6905" width="11.42578125" style="4"/>
    <col min="6906" max="6906" width="13.42578125" style="4" customWidth="1"/>
    <col min="6907" max="6907" width="45" style="4" customWidth="1"/>
    <col min="6908" max="6908" width="31.28515625" style="4" customWidth="1"/>
    <col min="6909" max="6909" width="29.5703125" style="4" customWidth="1"/>
    <col min="6910" max="7161" width="11.42578125" style="4"/>
    <col min="7162" max="7162" width="13.42578125" style="4" customWidth="1"/>
    <col min="7163" max="7163" width="45" style="4" customWidth="1"/>
    <col min="7164" max="7164" width="31.28515625" style="4" customWidth="1"/>
    <col min="7165" max="7165" width="29.5703125" style="4" customWidth="1"/>
    <col min="7166" max="7417" width="11.42578125" style="4"/>
    <col min="7418" max="7418" width="13.42578125" style="4" customWidth="1"/>
    <col min="7419" max="7419" width="45" style="4" customWidth="1"/>
    <col min="7420" max="7420" width="31.28515625" style="4" customWidth="1"/>
    <col min="7421" max="7421" width="29.5703125" style="4" customWidth="1"/>
    <col min="7422" max="7673" width="11.42578125" style="4"/>
    <col min="7674" max="7674" width="13.42578125" style="4" customWidth="1"/>
    <col min="7675" max="7675" width="45" style="4" customWidth="1"/>
    <col min="7676" max="7676" width="31.28515625" style="4" customWidth="1"/>
    <col min="7677" max="7677" width="29.5703125" style="4" customWidth="1"/>
    <col min="7678" max="7929" width="11.42578125" style="4"/>
    <col min="7930" max="7930" width="13.42578125" style="4" customWidth="1"/>
    <col min="7931" max="7931" width="45" style="4" customWidth="1"/>
    <col min="7932" max="7932" width="31.28515625" style="4" customWidth="1"/>
    <col min="7933" max="7933" width="29.5703125" style="4" customWidth="1"/>
    <col min="7934" max="8185" width="11.42578125" style="4"/>
    <col min="8186" max="8186" width="13.42578125" style="4" customWidth="1"/>
    <col min="8187" max="8187" width="45" style="4" customWidth="1"/>
    <col min="8188" max="8188" width="31.28515625" style="4" customWidth="1"/>
    <col min="8189" max="8189" width="29.5703125" style="4" customWidth="1"/>
    <col min="8190" max="8441" width="11.42578125" style="4"/>
    <col min="8442" max="8442" width="13.42578125" style="4" customWidth="1"/>
    <col min="8443" max="8443" width="45" style="4" customWidth="1"/>
    <col min="8444" max="8444" width="31.28515625" style="4" customWidth="1"/>
    <col min="8445" max="8445" width="29.5703125" style="4" customWidth="1"/>
    <col min="8446" max="8697" width="11.42578125" style="4"/>
    <col min="8698" max="8698" width="13.42578125" style="4" customWidth="1"/>
    <col min="8699" max="8699" width="45" style="4" customWidth="1"/>
    <col min="8700" max="8700" width="31.28515625" style="4" customWidth="1"/>
    <col min="8701" max="8701" width="29.5703125" style="4" customWidth="1"/>
    <col min="8702" max="8953" width="11.42578125" style="4"/>
    <col min="8954" max="8954" width="13.42578125" style="4" customWidth="1"/>
    <col min="8955" max="8955" width="45" style="4" customWidth="1"/>
    <col min="8956" max="8956" width="31.28515625" style="4" customWidth="1"/>
    <col min="8957" max="8957" width="29.5703125" style="4" customWidth="1"/>
    <col min="8958" max="9209" width="11.42578125" style="4"/>
    <col min="9210" max="9210" width="13.42578125" style="4" customWidth="1"/>
    <col min="9211" max="9211" width="45" style="4" customWidth="1"/>
    <col min="9212" max="9212" width="31.28515625" style="4" customWidth="1"/>
    <col min="9213" max="9213" width="29.5703125" style="4" customWidth="1"/>
    <col min="9214" max="9465" width="11.42578125" style="4"/>
    <col min="9466" max="9466" width="13.42578125" style="4" customWidth="1"/>
    <col min="9467" max="9467" width="45" style="4" customWidth="1"/>
    <col min="9468" max="9468" width="31.28515625" style="4" customWidth="1"/>
    <col min="9469" max="9469" width="29.5703125" style="4" customWidth="1"/>
    <col min="9470" max="9721" width="11.42578125" style="4"/>
    <col min="9722" max="9722" width="13.42578125" style="4" customWidth="1"/>
    <col min="9723" max="9723" width="45" style="4" customWidth="1"/>
    <col min="9724" max="9724" width="31.28515625" style="4" customWidth="1"/>
    <col min="9725" max="9725" width="29.5703125" style="4" customWidth="1"/>
    <col min="9726" max="9977" width="11.42578125" style="4"/>
    <col min="9978" max="9978" width="13.42578125" style="4" customWidth="1"/>
    <col min="9979" max="9979" width="45" style="4" customWidth="1"/>
    <col min="9980" max="9980" width="31.28515625" style="4" customWidth="1"/>
    <col min="9981" max="9981" width="29.5703125" style="4" customWidth="1"/>
    <col min="9982" max="10233" width="11.42578125" style="4"/>
    <col min="10234" max="10234" width="13.42578125" style="4" customWidth="1"/>
    <col min="10235" max="10235" width="45" style="4" customWidth="1"/>
    <col min="10236" max="10236" width="31.28515625" style="4" customWidth="1"/>
    <col min="10237" max="10237" width="29.5703125" style="4" customWidth="1"/>
    <col min="10238" max="10489" width="11.42578125" style="4"/>
    <col min="10490" max="10490" width="13.42578125" style="4" customWidth="1"/>
    <col min="10491" max="10491" width="45" style="4" customWidth="1"/>
    <col min="10492" max="10492" width="31.28515625" style="4" customWidth="1"/>
    <col min="10493" max="10493" width="29.5703125" style="4" customWidth="1"/>
    <col min="10494" max="10745" width="11.42578125" style="4"/>
    <col min="10746" max="10746" width="13.42578125" style="4" customWidth="1"/>
    <col min="10747" max="10747" width="45" style="4" customWidth="1"/>
    <col min="10748" max="10748" width="31.28515625" style="4" customWidth="1"/>
    <col min="10749" max="10749" width="29.5703125" style="4" customWidth="1"/>
    <col min="10750" max="11001" width="11.42578125" style="4"/>
    <col min="11002" max="11002" width="13.42578125" style="4" customWidth="1"/>
    <col min="11003" max="11003" width="45" style="4" customWidth="1"/>
    <col min="11004" max="11004" width="31.28515625" style="4" customWidth="1"/>
    <col min="11005" max="11005" width="29.5703125" style="4" customWidth="1"/>
    <col min="11006" max="11257" width="11.42578125" style="4"/>
    <col min="11258" max="11258" width="13.42578125" style="4" customWidth="1"/>
    <col min="11259" max="11259" width="45" style="4" customWidth="1"/>
    <col min="11260" max="11260" width="31.28515625" style="4" customWidth="1"/>
    <col min="11261" max="11261" width="29.5703125" style="4" customWidth="1"/>
    <col min="11262" max="11513" width="11.42578125" style="4"/>
    <col min="11514" max="11514" width="13.42578125" style="4" customWidth="1"/>
    <col min="11515" max="11515" width="45" style="4" customWidth="1"/>
    <col min="11516" max="11516" width="31.28515625" style="4" customWidth="1"/>
    <col min="11517" max="11517" width="29.5703125" style="4" customWidth="1"/>
    <col min="11518" max="11769" width="11.42578125" style="4"/>
    <col min="11770" max="11770" width="13.42578125" style="4" customWidth="1"/>
    <col min="11771" max="11771" width="45" style="4" customWidth="1"/>
    <col min="11772" max="11772" width="31.28515625" style="4" customWidth="1"/>
    <col min="11773" max="11773" width="29.5703125" style="4" customWidth="1"/>
    <col min="11774" max="12025" width="11.42578125" style="4"/>
    <col min="12026" max="12026" width="13.42578125" style="4" customWidth="1"/>
    <col min="12027" max="12027" width="45" style="4" customWidth="1"/>
    <col min="12028" max="12028" width="31.28515625" style="4" customWidth="1"/>
    <col min="12029" max="12029" width="29.5703125" style="4" customWidth="1"/>
    <col min="12030" max="12281" width="11.42578125" style="4"/>
    <col min="12282" max="12282" width="13.42578125" style="4" customWidth="1"/>
    <col min="12283" max="12283" width="45" style="4" customWidth="1"/>
    <col min="12284" max="12284" width="31.28515625" style="4" customWidth="1"/>
    <col min="12285" max="12285" width="29.5703125" style="4" customWidth="1"/>
    <col min="12286" max="12537" width="11.42578125" style="4"/>
    <col min="12538" max="12538" width="13.42578125" style="4" customWidth="1"/>
    <col min="12539" max="12539" width="45" style="4" customWidth="1"/>
    <col min="12540" max="12540" width="31.28515625" style="4" customWidth="1"/>
    <col min="12541" max="12541" width="29.5703125" style="4" customWidth="1"/>
    <col min="12542" max="12793" width="11.42578125" style="4"/>
    <col min="12794" max="12794" width="13.42578125" style="4" customWidth="1"/>
    <col min="12795" max="12795" width="45" style="4" customWidth="1"/>
    <col min="12796" max="12796" width="31.28515625" style="4" customWidth="1"/>
    <col min="12797" max="12797" width="29.5703125" style="4" customWidth="1"/>
    <col min="12798" max="13049" width="11.42578125" style="4"/>
    <col min="13050" max="13050" width="13.42578125" style="4" customWidth="1"/>
    <col min="13051" max="13051" width="45" style="4" customWidth="1"/>
    <col min="13052" max="13052" width="31.28515625" style="4" customWidth="1"/>
    <col min="13053" max="13053" width="29.5703125" style="4" customWidth="1"/>
    <col min="13054" max="13305" width="11.42578125" style="4"/>
    <col min="13306" max="13306" width="13.42578125" style="4" customWidth="1"/>
    <col min="13307" max="13307" width="45" style="4" customWidth="1"/>
    <col min="13308" max="13308" width="31.28515625" style="4" customWidth="1"/>
    <col min="13309" max="13309" width="29.5703125" style="4" customWidth="1"/>
    <col min="13310" max="13561" width="11.42578125" style="4"/>
    <col min="13562" max="13562" width="13.42578125" style="4" customWidth="1"/>
    <col min="13563" max="13563" width="45" style="4" customWidth="1"/>
    <col min="13564" max="13564" width="31.28515625" style="4" customWidth="1"/>
    <col min="13565" max="13565" width="29.5703125" style="4" customWidth="1"/>
    <col min="13566" max="13817" width="11.42578125" style="4"/>
    <col min="13818" max="13818" width="13.42578125" style="4" customWidth="1"/>
    <col min="13819" max="13819" width="45" style="4" customWidth="1"/>
    <col min="13820" max="13820" width="31.28515625" style="4" customWidth="1"/>
    <col min="13821" max="13821" width="29.5703125" style="4" customWidth="1"/>
    <col min="13822" max="14073" width="11.42578125" style="4"/>
    <col min="14074" max="14074" width="13.42578125" style="4" customWidth="1"/>
    <col min="14075" max="14075" width="45" style="4" customWidth="1"/>
    <col min="14076" max="14076" width="31.28515625" style="4" customWidth="1"/>
    <col min="14077" max="14077" width="29.5703125" style="4" customWidth="1"/>
    <col min="14078" max="14329" width="11.42578125" style="4"/>
    <col min="14330" max="14330" width="13.42578125" style="4" customWidth="1"/>
    <col min="14331" max="14331" width="45" style="4" customWidth="1"/>
    <col min="14332" max="14332" width="31.28515625" style="4" customWidth="1"/>
    <col min="14333" max="14333" width="29.5703125" style="4" customWidth="1"/>
    <col min="14334" max="14585" width="11.42578125" style="4"/>
    <col min="14586" max="14586" width="13.42578125" style="4" customWidth="1"/>
    <col min="14587" max="14587" width="45" style="4" customWidth="1"/>
    <col min="14588" max="14588" width="31.28515625" style="4" customWidth="1"/>
    <col min="14589" max="14589" width="29.5703125" style="4" customWidth="1"/>
    <col min="14590" max="14841" width="11.42578125" style="4"/>
    <col min="14842" max="14842" width="13.42578125" style="4" customWidth="1"/>
    <col min="14843" max="14843" width="45" style="4" customWidth="1"/>
    <col min="14844" max="14844" width="31.28515625" style="4" customWidth="1"/>
    <col min="14845" max="14845" width="29.5703125" style="4" customWidth="1"/>
    <col min="14846" max="15097" width="11.42578125" style="4"/>
    <col min="15098" max="15098" width="13.42578125" style="4" customWidth="1"/>
    <col min="15099" max="15099" width="45" style="4" customWidth="1"/>
    <col min="15100" max="15100" width="31.28515625" style="4" customWidth="1"/>
    <col min="15101" max="15101" width="29.5703125" style="4" customWidth="1"/>
    <col min="15102" max="15353" width="11.42578125" style="4"/>
    <col min="15354" max="15354" width="13.42578125" style="4" customWidth="1"/>
    <col min="15355" max="15355" width="45" style="4" customWidth="1"/>
    <col min="15356" max="15356" width="31.28515625" style="4" customWidth="1"/>
    <col min="15357" max="15357" width="29.5703125" style="4" customWidth="1"/>
    <col min="15358" max="15609" width="11.42578125" style="4"/>
    <col min="15610" max="15610" width="13.42578125" style="4" customWidth="1"/>
    <col min="15611" max="15611" width="45" style="4" customWidth="1"/>
    <col min="15612" max="15612" width="31.28515625" style="4" customWidth="1"/>
    <col min="15613" max="15613" width="29.5703125" style="4" customWidth="1"/>
    <col min="15614" max="15865" width="11.42578125" style="4"/>
    <col min="15866" max="15866" width="13.42578125" style="4" customWidth="1"/>
    <col min="15867" max="15867" width="45" style="4" customWidth="1"/>
    <col min="15868" max="15868" width="31.28515625" style="4" customWidth="1"/>
    <col min="15869" max="15869" width="29.5703125" style="4" customWidth="1"/>
    <col min="15870" max="16121" width="11.42578125" style="4"/>
    <col min="16122" max="16122" width="13.42578125" style="4" customWidth="1"/>
    <col min="16123" max="16123" width="45" style="4" customWidth="1"/>
    <col min="16124" max="16124" width="31.28515625" style="4" customWidth="1"/>
    <col min="16125" max="16125" width="29.5703125" style="4" customWidth="1"/>
    <col min="16126" max="16384" width="11.42578125" style="4"/>
  </cols>
  <sheetData>
    <row r="1" spans="2:10" ht="18.75" customHeight="1" x14ac:dyDescent="0.25">
      <c r="B1" s="240" t="s">
        <v>58</v>
      </c>
      <c r="C1" s="240"/>
      <c r="D1" s="240"/>
      <c r="E1" s="240"/>
    </row>
    <row r="2" spans="2:10" ht="18.75" customHeight="1" x14ac:dyDescent="0.25">
      <c r="B2" s="240" t="s">
        <v>135</v>
      </c>
      <c r="C2" s="240"/>
      <c r="D2" s="240"/>
      <c r="E2" s="240"/>
    </row>
    <row r="3" spans="2:10" s="14" customFormat="1" ht="15" customHeight="1" x14ac:dyDescent="0.25">
      <c r="B3" s="240" t="s">
        <v>203</v>
      </c>
      <c r="C3" s="240"/>
      <c r="D3" s="240"/>
      <c r="E3" s="240"/>
    </row>
    <row r="4" spans="2:10" ht="18.75" customHeight="1" x14ac:dyDescent="0.25">
      <c r="B4" s="240" t="s">
        <v>12</v>
      </c>
      <c r="C4" s="240"/>
      <c r="D4" s="240"/>
      <c r="E4" s="240"/>
      <c r="F4" s="153" t="s">
        <v>206</v>
      </c>
      <c r="G4" s="153"/>
      <c r="H4" s="153"/>
      <c r="I4" s="153"/>
      <c r="J4" s="153"/>
    </row>
    <row r="5" spans="2:10" ht="16.5" x14ac:dyDescent="0.2">
      <c r="B5" s="232" t="s">
        <v>13</v>
      </c>
      <c r="C5" s="233"/>
      <c r="D5" s="234"/>
      <c r="E5" s="238">
        <v>400</v>
      </c>
      <c r="F5" s="141" t="s">
        <v>52</v>
      </c>
      <c r="G5" s="141"/>
      <c r="H5" s="140" t="s">
        <v>204</v>
      </c>
      <c r="I5" s="140" t="s">
        <v>205</v>
      </c>
      <c r="J5" s="140" t="s">
        <v>188</v>
      </c>
    </row>
    <row r="6" spans="2:10" ht="16.5" x14ac:dyDescent="0.25">
      <c r="B6" s="235"/>
      <c r="C6" s="236"/>
      <c r="D6" s="237"/>
      <c r="E6" s="239"/>
      <c r="F6" s="114" t="s">
        <v>53</v>
      </c>
      <c r="G6" s="114" t="s">
        <v>54</v>
      </c>
      <c r="H6" s="140"/>
      <c r="I6" s="140"/>
      <c r="J6" s="140"/>
    </row>
    <row r="7" spans="2:10" s="5" customFormat="1" ht="91.5" customHeight="1" x14ac:dyDescent="0.25">
      <c r="B7" s="268" t="s">
        <v>136</v>
      </c>
      <c r="C7" s="269"/>
      <c r="D7" s="270"/>
      <c r="E7" s="51">
        <v>80</v>
      </c>
      <c r="F7" s="37"/>
      <c r="G7" s="37" t="s">
        <v>202</v>
      </c>
      <c r="H7" s="37">
        <v>387</v>
      </c>
      <c r="I7" s="37" t="s">
        <v>211</v>
      </c>
      <c r="J7" s="37">
        <v>0</v>
      </c>
    </row>
    <row r="8" spans="2:10" s="5" customFormat="1" ht="114.75" customHeight="1" x14ac:dyDescent="0.25">
      <c r="B8" s="268" t="s">
        <v>137</v>
      </c>
      <c r="C8" s="269"/>
      <c r="D8" s="270"/>
      <c r="E8" s="51">
        <v>80</v>
      </c>
      <c r="F8" s="37"/>
      <c r="G8" s="37" t="s">
        <v>202</v>
      </c>
      <c r="H8" s="37">
        <v>387</v>
      </c>
      <c r="I8" s="37" t="s">
        <v>211</v>
      </c>
      <c r="J8" s="37">
        <v>0</v>
      </c>
    </row>
    <row r="9" spans="2:10" s="5" customFormat="1" ht="114.75" customHeight="1" x14ac:dyDescent="0.25">
      <c r="B9" s="268" t="s">
        <v>138</v>
      </c>
      <c r="C9" s="269"/>
      <c r="D9" s="270"/>
      <c r="E9" s="51">
        <v>80</v>
      </c>
      <c r="F9" s="37"/>
      <c r="G9" s="37" t="s">
        <v>202</v>
      </c>
      <c r="H9" s="37">
        <v>387</v>
      </c>
      <c r="I9" s="37" t="s">
        <v>211</v>
      </c>
      <c r="J9" s="37">
        <v>0</v>
      </c>
    </row>
    <row r="10" spans="2:10" s="6" customFormat="1" ht="78" customHeight="1" x14ac:dyDescent="0.25">
      <c r="B10" s="268" t="s">
        <v>139</v>
      </c>
      <c r="C10" s="269"/>
      <c r="D10" s="270"/>
      <c r="E10" s="52">
        <v>80</v>
      </c>
      <c r="F10" s="37"/>
      <c r="G10" s="37" t="s">
        <v>202</v>
      </c>
      <c r="H10" s="37">
        <v>387</v>
      </c>
      <c r="I10" s="37" t="s">
        <v>211</v>
      </c>
      <c r="J10" s="37">
        <v>0</v>
      </c>
    </row>
    <row r="11" spans="2:10" s="6" customFormat="1" ht="78" customHeight="1" x14ac:dyDescent="0.25">
      <c r="B11" s="268" t="s">
        <v>140</v>
      </c>
      <c r="C11" s="269"/>
      <c r="D11" s="270"/>
      <c r="E11" s="52">
        <v>80</v>
      </c>
      <c r="F11" s="37"/>
      <c r="G11" s="37" t="s">
        <v>202</v>
      </c>
      <c r="H11" s="37">
        <v>387</v>
      </c>
      <c r="I11" s="37" t="s">
        <v>211</v>
      </c>
      <c r="J11" s="37">
        <v>0</v>
      </c>
    </row>
    <row r="12" spans="2:10" ht="21" customHeight="1" x14ac:dyDescent="0.25">
      <c r="B12" s="245" t="s">
        <v>14</v>
      </c>
      <c r="C12" s="245"/>
      <c r="D12" s="245"/>
      <c r="E12" s="23">
        <f>SUM(E7:E11)</f>
        <v>400</v>
      </c>
      <c r="I12" s="4" t="s">
        <v>153</v>
      </c>
      <c r="J12" s="4">
        <f>SUM(J7:J11)</f>
        <v>0</v>
      </c>
    </row>
    <row r="13" spans="2:10" s="5" customFormat="1" ht="16.5" x14ac:dyDescent="0.25"/>
    <row r="14" spans="2:10" ht="47.25" customHeight="1" x14ac:dyDescent="0.25">
      <c r="B14" s="278" t="s">
        <v>141</v>
      </c>
      <c r="C14" s="279"/>
      <c r="D14" s="279"/>
      <c r="E14" s="279"/>
    </row>
    <row r="15" spans="2:10" ht="47.25" customHeight="1" x14ac:dyDescent="0.25">
      <c r="B15" s="280" t="s">
        <v>19</v>
      </c>
      <c r="C15" s="281"/>
      <c r="D15" s="281"/>
      <c r="E15" s="281"/>
    </row>
  </sheetData>
  <mergeCells count="19">
    <mergeCell ref="B9:D9"/>
    <mergeCell ref="B11:D11"/>
    <mergeCell ref="B14:E14"/>
    <mergeCell ref="B15:E15"/>
    <mergeCell ref="B7:D7"/>
    <mergeCell ref="B8:D8"/>
    <mergeCell ref="B10:D10"/>
    <mergeCell ref="B12:D12"/>
    <mergeCell ref="B5:D6"/>
    <mergeCell ref="E5:E6"/>
    <mergeCell ref="F5:G5"/>
    <mergeCell ref="B1:E1"/>
    <mergeCell ref="B2:E2"/>
    <mergeCell ref="B3:E3"/>
    <mergeCell ref="B4:E4"/>
    <mergeCell ref="F4:J4"/>
    <mergeCell ref="H5:H6"/>
    <mergeCell ref="I5:I6"/>
    <mergeCell ref="J5:J6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J15"/>
  <sheetViews>
    <sheetView showGridLines="0" topLeftCell="D1" zoomScaleNormal="100" zoomScaleSheetLayoutView="100" workbookViewId="0">
      <selection activeCell="H8" sqref="H8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8" width="11.42578125" style="4"/>
    <col min="9" max="9" width="19.28515625" style="4" bestFit="1" customWidth="1"/>
    <col min="10" max="249" width="11.42578125" style="4"/>
    <col min="250" max="250" width="13.42578125" style="4" customWidth="1"/>
    <col min="251" max="251" width="45" style="4" customWidth="1"/>
    <col min="252" max="252" width="31.28515625" style="4" customWidth="1"/>
    <col min="253" max="253" width="29.5703125" style="4" customWidth="1"/>
    <col min="254" max="505" width="11.42578125" style="4"/>
    <col min="506" max="506" width="13.42578125" style="4" customWidth="1"/>
    <col min="507" max="507" width="45" style="4" customWidth="1"/>
    <col min="508" max="508" width="31.28515625" style="4" customWidth="1"/>
    <col min="509" max="509" width="29.5703125" style="4" customWidth="1"/>
    <col min="510" max="761" width="11.42578125" style="4"/>
    <col min="762" max="762" width="13.42578125" style="4" customWidth="1"/>
    <col min="763" max="763" width="45" style="4" customWidth="1"/>
    <col min="764" max="764" width="31.28515625" style="4" customWidth="1"/>
    <col min="765" max="765" width="29.5703125" style="4" customWidth="1"/>
    <col min="766" max="1017" width="11.42578125" style="4"/>
    <col min="1018" max="1018" width="13.42578125" style="4" customWidth="1"/>
    <col min="1019" max="1019" width="45" style="4" customWidth="1"/>
    <col min="1020" max="1020" width="31.28515625" style="4" customWidth="1"/>
    <col min="1021" max="1021" width="29.5703125" style="4" customWidth="1"/>
    <col min="1022" max="1273" width="11.42578125" style="4"/>
    <col min="1274" max="1274" width="13.42578125" style="4" customWidth="1"/>
    <col min="1275" max="1275" width="45" style="4" customWidth="1"/>
    <col min="1276" max="1276" width="31.28515625" style="4" customWidth="1"/>
    <col min="1277" max="1277" width="29.5703125" style="4" customWidth="1"/>
    <col min="1278" max="1529" width="11.42578125" style="4"/>
    <col min="1530" max="1530" width="13.42578125" style="4" customWidth="1"/>
    <col min="1531" max="1531" width="45" style="4" customWidth="1"/>
    <col min="1532" max="1532" width="31.28515625" style="4" customWidth="1"/>
    <col min="1533" max="1533" width="29.5703125" style="4" customWidth="1"/>
    <col min="1534" max="1785" width="11.42578125" style="4"/>
    <col min="1786" max="1786" width="13.42578125" style="4" customWidth="1"/>
    <col min="1787" max="1787" width="45" style="4" customWidth="1"/>
    <col min="1788" max="1788" width="31.28515625" style="4" customWidth="1"/>
    <col min="1789" max="1789" width="29.5703125" style="4" customWidth="1"/>
    <col min="1790" max="2041" width="11.42578125" style="4"/>
    <col min="2042" max="2042" width="13.42578125" style="4" customWidth="1"/>
    <col min="2043" max="2043" width="45" style="4" customWidth="1"/>
    <col min="2044" max="2044" width="31.28515625" style="4" customWidth="1"/>
    <col min="2045" max="2045" width="29.5703125" style="4" customWidth="1"/>
    <col min="2046" max="2297" width="11.42578125" style="4"/>
    <col min="2298" max="2298" width="13.42578125" style="4" customWidth="1"/>
    <col min="2299" max="2299" width="45" style="4" customWidth="1"/>
    <col min="2300" max="2300" width="31.28515625" style="4" customWidth="1"/>
    <col min="2301" max="2301" width="29.5703125" style="4" customWidth="1"/>
    <col min="2302" max="2553" width="11.42578125" style="4"/>
    <col min="2554" max="2554" width="13.42578125" style="4" customWidth="1"/>
    <col min="2555" max="2555" width="45" style="4" customWidth="1"/>
    <col min="2556" max="2556" width="31.28515625" style="4" customWidth="1"/>
    <col min="2557" max="2557" width="29.5703125" style="4" customWidth="1"/>
    <col min="2558" max="2809" width="11.42578125" style="4"/>
    <col min="2810" max="2810" width="13.42578125" style="4" customWidth="1"/>
    <col min="2811" max="2811" width="45" style="4" customWidth="1"/>
    <col min="2812" max="2812" width="31.28515625" style="4" customWidth="1"/>
    <col min="2813" max="2813" width="29.5703125" style="4" customWidth="1"/>
    <col min="2814" max="3065" width="11.42578125" style="4"/>
    <col min="3066" max="3066" width="13.42578125" style="4" customWidth="1"/>
    <col min="3067" max="3067" width="45" style="4" customWidth="1"/>
    <col min="3068" max="3068" width="31.28515625" style="4" customWidth="1"/>
    <col min="3069" max="3069" width="29.5703125" style="4" customWidth="1"/>
    <col min="3070" max="3321" width="11.42578125" style="4"/>
    <col min="3322" max="3322" width="13.42578125" style="4" customWidth="1"/>
    <col min="3323" max="3323" width="45" style="4" customWidth="1"/>
    <col min="3324" max="3324" width="31.28515625" style="4" customWidth="1"/>
    <col min="3325" max="3325" width="29.5703125" style="4" customWidth="1"/>
    <col min="3326" max="3577" width="11.42578125" style="4"/>
    <col min="3578" max="3578" width="13.42578125" style="4" customWidth="1"/>
    <col min="3579" max="3579" width="45" style="4" customWidth="1"/>
    <col min="3580" max="3580" width="31.28515625" style="4" customWidth="1"/>
    <col min="3581" max="3581" width="29.5703125" style="4" customWidth="1"/>
    <col min="3582" max="3833" width="11.42578125" style="4"/>
    <col min="3834" max="3834" width="13.42578125" style="4" customWidth="1"/>
    <col min="3835" max="3835" width="45" style="4" customWidth="1"/>
    <col min="3836" max="3836" width="31.28515625" style="4" customWidth="1"/>
    <col min="3837" max="3837" width="29.5703125" style="4" customWidth="1"/>
    <col min="3838" max="4089" width="11.42578125" style="4"/>
    <col min="4090" max="4090" width="13.42578125" style="4" customWidth="1"/>
    <col min="4091" max="4091" width="45" style="4" customWidth="1"/>
    <col min="4092" max="4092" width="31.28515625" style="4" customWidth="1"/>
    <col min="4093" max="4093" width="29.5703125" style="4" customWidth="1"/>
    <col min="4094" max="4345" width="11.42578125" style="4"/>
    <col min="4346" max="4346" width="13.42578125" style="4" customWidth="1"/>
    <col min="4347" max="4347" width="45" style="4" customWidth="1"/>
    <col min="4348" max="4348" width="31.28515625" style="4" customWidth="1"/>
    <col min="4349" max="4349" width="29.5703125" style="4" customWidth="1"/>
    <col min="4350" max="4601" width="11.42578125" style="4"/>
    <col min="4602" max="4602" width="13.42578125" style="4" customWidth="1"/>
    <col min="4603" max="4603" width="45" style="4" customWidth="1"/>
    <col min="4604" max="4604" width="31.28515625" style="4" customWidth="1"/>
    <col min="4605" max="4605" width="29.5703125" style="4" customWidth="1"/>
    <col min="4606" max="4857" width="11.42578125" style="4"/>
    <col min="4858" max="4858" width="13.42578125" style="4" customWidth="1"/>
    <col min="4859" max="4859" width="45" style="4" customWidth="1"/>
    <col min="4860" max="4860" width="31.28515625" style="4" customWidth="1"/>
    <col min="4861" max="4861" width="29.5703125" style="4" customWidth="1"/>
    <col min="4862" max="5113" width="11.42578125" style="4"/>
    <col min="5114" max="5114" width="13.42578125" style="4" customWidth="1"/>
    <col min="5115" max="5115" width="45" style="4" customWidth="1"/>
    <col min="5116" max="5116" width="31.28515625" style="4" customWidth="1"/>
    <col min="5117" max="5117" width="29.5703125" style="4" customWidth="1"/>
    <col min="5118" max="5369" width="11.42578125" style="4"/>
    <col min="5370" max="5370" width="13.42578125" style="4" customWidth="1"/>
    <col min="5371" max="5371" width="45" style="4" customWidth="1"/>
    <col min="5372" max="5372" width="31.28515625" style="4" customWidth="1"/>
    <col min="5373" max="5373" width="29.5703125" style="4" customWidth="1"/>
    <col min="5374" max="5625" width="11.42578125" style="4"/>
    <col min="5626" max="5626" width="13.42578125" style="4" customWidth="1"/>
    <col min="5627" max="5627" width="45" style="4" customWidth="1"/>
    <col min="5628" max="5628" width="31.28515625" style="4" customWidth="1"/>
    <col min="5629" max="5629" width="29.5703125" style="4" customWidth="1"/>
    <col min="5630" max="5881" width="11.42578125" style="4"/>
    <col min="5882" max="5882" width="13.42578125" style="4" customWidth="1"/>
    <col min="5883" max="5883" width="45" style="4" customWidth="1"/>
    <col min="5884" max="5884" width="31.28515625" style="4" customWidth="1"/>
    <col min="5885" max="5885" width="29.5703125" style="4" customWidth="1"/>
    <col min="5886" max="6137" width="11.42578125" style="4"/>
    <col min="6138" max="6138" width="13.42578125" style="4" customWidth="1"/>
    <col min="6139" max="6139" width="45" style="4" customWidth="1"/>
    <col min="6140" max="6140" width="31.28515625" style="4" customWidth="1"/>
    <col min="6141" max="6141" width="29.5703125" style="4" customWidth="1"/>
    <col min="6142" max="6393" width="11.42578125" style="4"/>
    <col min="6394" max="6394" width="13.42578125" style="4" customWidth="1"/>
    <col min="6395" max="6395" width="45" style="4" customWidth="1"/>
    <col min="6396" max="6396" width="31.28515625" style="4" customWidth="1"/>
    <col min="6397" max="6397" width="29.5703125" style="4" customWidth="1"/>
    <col min="6398" max="6649" width="11.42578125" style="4"/>
    <col min="6650" max="6650" width="13.42578125" style="4" customWidth="1"/>
    <col min="6651" max="6651" width="45" style="4" customWidth="1"/>
    <col min="6652" max="6652" width="31.28515625" style="4" customWidth="1"/>
    <col min="6653" max="6653" width="29.5703125" style="4" customWidth="1"/>
    <col min="6654" max="6905" width="11.42578125" style="4"/>
    <col min="6906" max="6906" width="13.42578125" style="4" customWidth="1"/>
    <col min="6907" max="6907" width="45" style="4" customWidth="1"/>
    <col min="6908" max="6908" width="31.28515625" style="4" customWidth="1"/>
    <col min="6909" max="6909" width="29.5703125" style="4" customWidth="1"/>
    <col min="6910" max="7161" width="11.42578125" style="4"/>
    <col min="7162" max="7162" width="13.42578125" style="4" customWidth="1"/>
    <col min="7163" max="7163" width="45" style="4" customWidth="1"/>
    <col min="7164" max="7164" width="31.28515625" style="4" customWidth="1"/>
    <col min="7165" max="7165" width="29.5703125" style="4" customWidth="1"/>
    <col min="7166" max="7417" width="11.42578125" style="4"/>
    <col min="7418" max="7418" width="13.42578125" style="4" customWidth="1"/>
    <col min="7419" max="7419" width="45" style="4" customWidth="1"/>
    <col min="7420" max="7420" width="31.28515625" style="4" customWidth="1"/>
    <col min="7421" max="7421" width="29.5703125" style="4" customWidth="1"/>
    <col min="7422" max="7673" width="11.42578125" style="4"/>
    <col min="7674" max="7674" width="13.42578125" style="4" customWidth="1"/>
    <col min="7675" max="7675" width="45" style="4" customWidth="1"/>
    <col min="7676" max="7676" width="31.28515625" style="4" customWidth="1"/>
    <col min="7677" max="7677" width="29.5703125" style="4" customWidth="1"/>
    <col min="7678" max="7929" width="11.42578125" style="4"/>
    <col min="7930" max="7930" width="13.42578125" style="4" customWidth="1"/>
    <col min="7931" max="7931" width="45" style="4" customWidth="1"/>
    <col min="7932" max="7932" width="31.28515625" style="4" customWidth="1"/>
    <col min="7933" max="7933" width="29.5703125" style="4" customWidth="1"/>
    <col min="7934" max="8185" width="11.42578125" style="4"/>
    <col min="8186" max="8186" width="13.42578125" style="4" customWidth="1"/>
    <col min="8187" max="8187" width="45" style="4" customWidth="1"/>
    <col min="8188" max="8188" width="31.28515625" style="4" customWidth="1"/>
    <col min="8189" max="8189" width="29.5703125" style="4" customWidth="1"/>
    <col min="8190" max="8441" width="11.42578125" style="4"/>
    <col min="8442" max="8442" width="13.42578125" style="4" customWidth="1"/>
    <col min="8443" max="8443" width="45" style="4" customWidth="1"/>
    <col min="8444" max="8444" width="31.28515625" style="4" customWidth="1"/>
    <col min="8445" max="8445" width="29.5703125" style="4" customWidth="1"/>
    <col min="8446" max="8697" width="11.42578125" style="4"/>
    <col min="8698" max="8698" width="13.42578125" style="4" customWidth="1"/>
    <col min="8699" max="8699" width="45" style="4" customWidth="1"/>
    <col min="8700" max="8700" width="31.28515625" style="4" customWidth="1"/>
    <col min="8701" max="8701" width="29.5703125" style="4" customWidth="1"/>
    <col min="8702" max="8953" width="11.42578125" style="4"/>
    <col min="8954" max="8954" width="13.42578125" style="4" customWidth="1"/>
    <col min="8955" max="8955" width="45" style="4" customWidth="1"/>
    <col min="8956" max="8956" width="31.28515625" style="4" customWidth="1"/>
    <col min="8957" max="8957" width="29.5703125" style="4" customWidth="1"/>
    <col min="8958" max="9209" width="11.42578125" style="4"/>
    <col min="9210" max="9210" width="13.42578125" style="4" customWidth="1"/>
    <col min="9211" max="9211" width="45" style="4" customWidth="1"/>
    <col min="9212" max="9212" width="31.28515625" style="4" customWidth="1"/>
    <col min="9213" max="9213" width="29.5703125" style="4" customWidth="1"/>
    <col min="9214" max="9465" width="11.42578125" style="4"/>
    <col min="9466" max="9466" width="13.42578125" style="4" customWidth="1"/>
    <col min="9467" max="9467" width="45" style="4" customWidth="1"/>
    <col min="9468" max="9468" width="31.28515625" style="4" customWidth="1"/>
    <col min="9469" max="9469" width="29.5703125" style="4" customWidth="1"/>
    <col min="9470" max="9721" width="11.42578125" style="4"/>
    <col min="9722" max="9722" width="13.42578125" style="4" customWidth="1"/>
    <col min="9723" max="9723" width="45" style="4" customWidth="1"/>
    <col min="9724" max="9724" width="31.28515625" style="4" customWidth="1"/>
    <col min="9725" max="9725" width="29.5703125" style="4" customWidth="1"/>
    <col min="9726" max="9977" width="11.42578125" style="4"/>
    <col min="9978" max="9978" width="13.42578125" style="4" customWidth="1"/>
    <col min="9979" max="9979" width="45" style="4" customWidth="1"/>
    <col min="9980" max="9980" width="31.28515625" style="4" customWidth="1"/>
    <col min="9981" max="9981" width="29.5703125" style="4" customWidth="1"/>
    <col min="9982" max="10233" width="11.42578125" style="4"/>
    <col min="10234" max="10234" width="13.42578125" style="4" customWidth="1"/>
    <col min="10235" max="10235" width="45" style="4" customWidth="1"/>
    <col min="10236" max="10236" width="31.28515625" style="4" customWidth="1"/>
    <col min="10237" max="10237" width="29.5703125" style="4" customWidth="1"/>
    <col min="10238" max="10489" width="11.42578125" style="4"/>
    <col min="10490" max="10490" width="13.42578125" style="4" customWidth="1"/>
    <col min="10491" max="10491" width="45" style="4" customWidth="1"/>
    <col min="10492" max="10492" width="31.28515625" style="4" customWidth="1"/>
    <col min="10493" max="10493" width="29.5703125" style="4" customWidth="1"/>
    <col min="10494" max="10745" width="11.42578125" style="4"/>
    <col min="10746" max="10746" width="13.42578125" style="4" customWidth="1"/>
    <col min="10747" max="10747" width="45" style="4" customWidth="1"/>
    <col min="10748" max="10748" width="31.28515625" style="4" customWidth="1"/>
    <col min="10749" max="10749" width="29.5703125" style="4" customWidth="1"/>
    <col min="10750" max="11001" width="11.42578125" style="4"/>
    <col min="11002" max="11002" width="13.42578125" style="4" customWidth="1"/>
    <col min="11003" max="11003" width="45" style="4" customWidth="1"/>
    <col min="11004" max="11004" width="31.28515625" style="4" customWidth="1"/>
    <col min="11005" max="11005" width="29.5703125" style="4" customWidth="1"/>
    <col min="11006" max="11257" width="11.42578125" style="4"/>
    <col min="11258" max="11258" width="13.42578125" style="4" customWidth="1"/>
    <col min="11259" max="11259" width="45" style="4" customWidth="1"/>
    <col min="11260" max="11260" width="31.28515625" style="4" customWidth="1"/>
    <col min="11261" max="11261" width="29.5703125" style="4" customWidth="1"/>
    <col min="11262" max="11513" width="11.42578125" style="4"/>
    <col min="11514" max="11514" width="13.42578125" style="4" customWidth="1"/>
    <col min="11515" max="11515" width="45" style="4" customWidth="1"/>
    <col min="11516" max="11516" width="31.28515625" style="4" customWidth="1"/>
    <col min="11517" max="11517" width="29.5703125" style="4" customWidth="1"/>
    <col min="11518" max="11769" width="11.42578125" style="4"/>
    <col min="11770" max="11770" width="13.42578125" style="4" customWidth="1"/>
    <col min="11771" max="11771" width="45" style="4" customWidth="1"/>
    <col min="11772" max="11772" width="31.28515625" style="4" customWidth="1"/>
    <col min="11773" max="11773" width="29.5703125" style="4" customWidth="1"/>
    <col min="11774" max="12025" width="11.42578125" style="4"/>
    <col min="12026" max="12026" width="13.42578125" style="4" customWidth="1"/>
    <col min="12027" max="12027" width="45" style="4" customWidth="1"/>
    <col min="12028" max="12028" width="31.28515625" style="4" customWidth="1"/>
    <col min="12029" max="12029" width="29.5703125" style="4" customWidth="1"/>
    <col min="12030" max="12281" width="11.42578125" style="4"/>
    <col min="12282" max="12282" width="13.42578125" style="4" customWidth="1"/>
    <col min="12283" max="12283" width="45" style="4" customWidth="1"/>
    <col min="12284" max="12284" width="31.28515625" style="4" customWidth="1"/>
    <col min="12285" max="12285" width="29.5703125" style="4" customWidth="1"/>
    <col min="12286" max="12537" width="11.42578125" style="4"/>
    <col min="12538" max="12538" width="13.42578125" style="4" customWidth="1"/>
    <col min="12539" max="12539" width="45" style="4" customWidth="1"/>
    <col min="12540" max="12540" width="31.28515625" style="4" customWidth="1"/>
    <col min="12541" max="12541" width="29.5703125" style="4" customWidth="1"/>
    <col min="12542" max="12793" width="11.42578125" style="4"/>
    <col min="12794" max="12794" width="13.42578125" style="4" customWidth="1"/>
    <col min="12795" max="12795" width="45" style="4" customWidth="1"/>
    <col min="12796" max="12796" width="31.28515625" style="4" customWidth="1"/>
    <col min="12797" max="12797" width="29.5703125" style="4" customWidth="1"/>
    <col min="12798" max="13049" width="11.42578125" style="4"/>
    <col min="13050" max="13050" width="13.42578125" style="4" customWidth="1"/>
    <col min="13051" max="13051" width="45" style="4" customWidth="1"/>
    <col min="13052" max="13052" width="31.28515625" style="4" customWidth="1"/>
    <col min="13053" max="13053" width="29.5703125" style="4" customWidth="1"/>
    <col min="13054" max="13305" width="11.42578125" style="4"/>
    <col min="13306" max="13306" width="13.42578125" style="4" customWidth="1"/>
    <col min="13307" max="13307" width="45" style="4" customWidth="1"/>
    <col min="13308" max="13308" width="31.28515625" style="4" customWidth="1"/>
    <col min="13309" max="13309" width="29.5703125" style="4" customWidth="1"/>
    <col min="13310" max="13561" width="11.42578125" style="4"/>
    <col min="13562" max="13562" width="13.42578125" style="4" customWidth="1"/>
    <col min="13563" max="13563" width="45" style="4" customWidth="1"/>
    <col min="13564" max="13564" width="31.28515625" style="4" customWidth="1"/>
    <col min="13565" max="13565" width="29.5703125" style="4" customWidth="1"/>
    <col min="13566" max="13817" width="11.42578125" style="4"/>
    <col min="13818" max="13818" width="13.42578125" style="4" customWidth="1"/>
    <col min="13819" max="13819" width="45" style="4" customWidth="1"/>
    <col min="13820" max="13820" width="31.28515625" style="4" customWidth="1"/>
    <col min="13821" max="13821" width="29.5703125" style="4" customWidth="1"/>
    <col min="13822" max="14073" width="11.42578125" style="4"/>
    <col min="14074" max="14074" width="13.42578125" style="4" customWidth="1"/>
    <col min="14075" max="14075" width="45" style="4" customWidth="1"/>
    <col min="14076" max="14076" width="31.28515625" style="4" customWidth="1"/>
    <col min="14077" max="14077" width="29.5703125" style="4" customWidth="1"/>
    <col min="14078" max="14329" width="11.42578125" style="4"/>
    <col min="14330" max="14330" width="13.42578125" style="4" customWidth="1"/>
    <col min="14331" max="14331" width="45" style="4" customWidth="1"/>
    <col min="14332" max="14332" width="31.28515625" style="4" customWidth="1"/>
    <col min="14333" max="14333" width="29.5703125" style="4" customWidth="1"/>
    <col min="14334" max="14585" width="11.42578125" style="4"/>
    <col min="14586" max="14586" width="13.42578125" style="4" customWidth="1"/>
    <col min="14587" max="14587" width="45" style="4" customWidth="1"/>
    <col min="14588" max="14588" width="31.28515625" style="4" customWidth="1"/>
    <col min="14589" max="14589" width="29.5703125" style="4" customWidth="1"/>
    <col min="14590" max="14841" width="11.42578125" style="4"/>
    <col min="14842" max="14842" width="13.42578125" style="4" customWidth="1"/>
    <col min="14843" max="14843" width="45" style="4" customWidth="1"/>
    <col min="14844" max="14844" width="31.28515625" style="4" customWidth="1"/>
    <col min="14845" max="14845" width="29.5703125" style="4" customWidth="1"/>
    <col min="14846" max="15097" width="11.42578125" style="4"/>
    <col min="15098" max="15098" width="13.42578125" style="4" customWidth="1"/>
    <col min="15099" max="15099" width="45" style="4" customWidth="1"/>
    <col min="15100" max="15100" width="31.28515625" style="4" customWidth="1"/>
    <col min="15101" max="15101" width="29.5703125" style="4" customWidth="1"/>
    <col min="15102" max="15353" width="11.42578125" style="4"/>
    <col min="15354" max="15354" width="13.42578125" style="4" customWidth="1"/>
    <col min="15355" max="15355" width="45" style="4" customWidth="1"/>
    <col min="15356" max="15356" width="31.28515625" style="4" customWidth="1"/>
    <col min="15357" max="15357" width="29.5703125" style="4" customWidth="1"/>
    <col min="15358" max="15609" width="11.42578125" style="4"/>
    <col min="15610" max="15610" width="13.42578125" style="4" customWidth="1"/>
    <col min="15611" max="15611" width="45" style="4" customWidth="1"/>
    <col min="15612" max="15612" width="31.28515625" style="4" customWidth="1"/>
    <col min="15613" max="15613" width="29.5703125" style="4" customWidth="1"/>
    <col min="15614" max="15865" width="11.42578125" style="4"/>
    <col min="15866" max="15866" width="13.42578125" style="4" customWidth="1"/>
    <col min="15867" max="15867" width="45" style="4" customWidth="1"/>
    <col min="15868" max="15868" width="31.28515625" style="4" customWidth="1"/>
    <col min="15869" max="15869" width="29.5703125" style="4" customWidth="1"/>
    <col min="15870" max="16121" width="11.42578125" style="4"/>
    <col min="16122" max="16122" width="13.42578125" style="4" customWidth="1"/>
    <col min="16123" max="16123" width="45" style="4" customWidth="1"/>
    <col min="16124" max="16124" width="31.28515625" style="4" customWidth="1"/>
    <col min="16125" max="16125" width="29.5703125" style="4" customWidth="1"/>
    <col min="16126" max="16384" width="11.42578125" style="4"/>
  </cols>
  <sheetData>
    <row r="1" spans="2:10" ht="18.75" customHeight="1" x14ac:dyDescent="0.25">
      <c r="B1" s="240" t="s">
        <v>58</v>
      </c>
      <c r="C1" s="240"/>
      <c r="D1" s="240"/>
      <c r="E1" s="240"/>
      <c r="F1" s="115"/>
      <c r="G1" s="115"/>
    </row>
    <row r="2" spans="2:10" ht="18.75" customHeight="1" x14ac:dyDescent="0.25">
      <c r="B2" s="240" t="s">
        <v>161</v>
      </c>
      <c r="C2" s="240"/>
      <c r="D2" s="240"/>
      <c r="E2" s="240"/>
      <c r="F2" s="115"/>
      <c r="G2" s="115"/>
    </row>
    <row r="3" spans="2:10" s="14" customFormat="1" ht="15" customHeight="1" x14ac:dyDescent="0.25">
      <c r="B3" s="241" t="s">
        <v>203</v>
      </c>
      <c r="C3" s="241"/>
      <c r="D3" s="241"/>
      <c r="E3" s="241"/>
      <c r="F3" s="115"/>
      <c r="G3" s="115"/>
    </row>
    <row r="4" spans="2:10" ht="18.75" customHeight="1" x14ac:dyDescent="0.25">
      <c r="B4" s="242" t="s">
        <v>12</v>
      </c>
      <c r="C4" s="242"/>
      <c r="D4" s="242"/>
      <c r="E4" s="242"/>
      <c r="F4" s="153" t="s">
        <v>206</v>
      </c>
      <c r="G4" s="153"/>
      <c r="H4" s="153"/>
      <c r="I4" s="153"/>
      <c r="J4" s="153"/>
    </row>
    <row r="5" spans="2:10" ht="16.5" x14ac:dyDescent="0.2">
      <c r="B5" s="232" t="s">
        <v>13</v>
      </c>
      <c r="C5" s="233"/>
      <c r="D5" s="234"/>
      <c r="E5" s="238">
        <v>400</v>
      </c>
      <c r="F5" s="141" t="s">
        <v>52</v>
      </c>
      <c r="G5" s="141"/>
      <c r="H5" s="140" t="s">
        <v>204</v>
      </c>
      <c r="I5" s="140" t="s">
        <v>205</v>
      </c>
      <c r="J5" s="140" t="s">
        <v>188</v>
      </c>
    </row>
    <row r="6" spans="2:10" ht="16.5" x14ac:dyDescent="0.25">
      <c r="B6" s="235"/>
      <c r="C6" s="236"/>
      <c r="D6" s="237"/>
      <c r="E6" s="239"/>
      <c r="F6" s="114" t="s">
        <v>53</v>
      </c>
      <c r="G6" s="114" t="s">
        <v>54</v>
      </c>
      <c r="H6" s="140"/>
      <c r="I6" s="140"/>
      <c r="J6" s="140"/>
    </row>
    <row r="7" spans="2:10" s="5" customFormat="1" ht="91.5" customHeight="1" x14ac:dyDescent="0.25">
      <c r="B7" s="268" t="s">
        <v>162</v>
      </c>
      <c r="C7" s="269"/>
      <c r="D7" s="270"/>
      <c r="E7" s="51">
        <v>80</v>
      </c>
      <c r="F7" s="37"/>
      <c r="G7" s="37" t="s">
        <v>202</v>
      </c>
      <c r="H7" s="37"/>
      <c r="I7" s="37" t="s">
        <v>211</v>
      </c>
      <c r="J7" s="37">
        <v>0</v>
      </c>
    </row>
    <row r="8" spans="2:10" s="5" customFormat="1" ht="114.75" customHeight="1" x14ac:dyDescent="0.25">
      <c r="B8" s="268" t="s">
        <v>163</v>
      </c>
      <c r="C8" s="269"/>
      <c r="D8" s="270"/>
      <c r="E8" s="51">
        <v>80</v>
      </c>
      <c r="F8" s="37"/>
      <c r="G8" s="37" t="s">
        <v>202</v>
      </c>
      <c r="H8" s="37"/>
      <c r="I8" s="37" t="s">
        <v>211</v>
      </c>
      <c r="J8" s="37">
        <v>0</v>
      </c>
    </row>
    <row r="9" spans="2:10" s="5" customFormat="1" ht="114.75" customHeight="1" x14ac:dyDescent="0.25">
      <c r="B9" s="268" t="s">
        <v>164</v>
      </c>
      <c r="C9" s="269"/>
      <c r="D9" s="270"/>
      <c r="E9" s="51">
        <v>80</v>
      </c>
      <c r="F9" s="37"/>
      <c r="G9" s="37" t="s">
        <v>202</v>
      </c>
      <c r="H9" s="37"/>
      <c r="I9" s="37" t="s">
        <v>211</v>
      </c>
      <c r="J9" s="37">
        <v>0</v>
      </c>
    </row>
    <row r="10" spans="2:10" s="6" customFormat="1" ht="78" customHeight="1" x14ac:dyDescent="0.25">
      <c r="B10" s="268" t="s">
        <v>165</v>
      </c>
      <c r="C10" s="269"/>
      <c r="D10" s="270"/>
      <c r="E10" s="52">
        <v>80</v>
      </c>
      <c r="F10" s="37"/>
      <c r="G10" s="37" t="s">
        <v>202</v>
      </c>
      <c r="H10" s="37"/>
      <c r="I10" s="37" t="s">
        <v>211</v>
      </c>
      <c r="J10" s="37">
        <v>0</v>
      </c>
    </row>
    <row r="11" spans="2:10" s="6" customFormat="1" ht="78" customHeight="1" x14ac:dyDescent="0.25">
      <c r="B11" s="268" t="s">
        <v>166</v>
      </c>
      <c r="C11" s="269"/>
      <c r="D11" s="270"/>
      <c r="E11" s="52">
        <v>80</v>
      </c>
      <c r="F11" s="37"/>
      <c r="G11" s="37" t="s">
        <v>202</v>
      </c>
      <c r="H11" s="37"/>
      <c r="I11" s="37" t="s">
        <v>211</v>
      </c>
      <c r="J11" s="37">
        <v>0</v>
      </c>
    </row>
    <row r="12" spans="2:10" ht="21" customHeight="1" x14ac:dyDescent="0.25">
      <c r="B12" s="245" t="s">
        <v>14</v>
      </c>
      <c r="C12" s="245"/>
      <c r="D12" s="245"/>
      <c r="E12" s="23">
        <f>SUM(E7:E11)</f>
        <v>400</v>
      </c>
      <c r="I12" s="4" t="s">
        <v>153</v>
      </c>
      <c r="J12" s="4">
        <v>0</v>
      </c>
    </row>
    <row r="13" spans="2:10" s="5" customFormat="1" ht="16.5" x14ac:dyDescent="0.25"/>
    <row r="14" spans="2:10" ht="47.25" customHeight="1" x14ac:dyDescent="0.25">
      <c r="B14" s="278" t="s">
        <v>141</v>
      </c>
      <c r="C14" s="279"/>
      <c r="D14" s="279"/>
      <c r="E14" s="279"/>
    </row>
    <row r="15" spans="2:10" ht="47.25" customHeight="1" x14ac:dyDescent="0.25">
      <c r="B15" s="282" t="s">
        <v>19</v>
      </c>
      <c r="C15" s="283"/>
      <c r="D15" s="283"/>
      <c r="E15" s="284"/>
    </row>
  </sheetData>
  <mergeCells count="19">
    <mergeCell ref="F5:G5"/>
    <mergeCell ref="H5:H6"/>
    <mergeCell ref="I5:I6"/>
    <mergeCell ref="J5:J6"/>
    <mergeCell ref="F4:J4"/>
    <mergeCell ref="B14:E14"/>
    <mergeCell ref="B15:E15"/>
    <mergeCell ref="B7:D7"/>
    <mergeCell ref="B8:D8"/>
    <mergeCell ref="B9:D9"/>
    <mergeCell ref="B10:D10"/>
    <mergeCell ref="B11:D11"/>
    <mergeCell ref="B12:D12"/>
    <mergeCell ref="B5:D6"/>
    <mergeCell ref="E5:E6"/>
    <mergeCell ref="B4:E4"/>
    <mergeCell ref="B1:E1"/>
    <mergeCell ref="B2:E2"/>
    <mergeCell ref="B3:E3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J13"/>
  <sheetViews>
    <sheetView showGridLines="0" topLeftCell="D7" zoomScaleNormal="100" zoomScaleSheetLayoutView="100" workbookViewId="0">
      <selection activeCell="I12" sqref="I12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8" width="11.42578125" style="4"/>
    <col min="9" max="9" width="22.85546875" style="4" customWidth="1"/>
    <col min="10" max="249" width="11.42578125" style="4"/>
    <col min="250" max="250" width="13.42578125" style="4" customWidth="1"/>
    <col min="251" max="251" width="45" style="4" customWidth="1"/>
    <col min="252" max="252" width="31.28515625" style="4" customWidth="1"/>
    <col min="253" max="253" width="29.5703125" style="4" customWidth="1"/>
    <col min="254" max="505" width="11.42578125" style="4"/>
    <col min="506" max="506" width="13.42578125" style="4" customWidth="1"/>
    <col min="507" max="507" width="45" style="4" customWidth="1"/>
    <col min="508" max="508" width="31.28515625" style="4" customWidth="1"/>
    <col min="509" max="509" width="29.5703125" style="4" customWidth="1"/>
    <col min="510" max="761" width="11.42578125" style="4"/>
    <col min="762" max="762" width="13.42578125" style="4" customWidth="1"/>
    <col min="763" max="763" width="45" style="4" customWidth="1"/>
    <col min="764" max="764" width="31.28515625" style="4" customWidth="1"/>
    <col min="765" max="765" width="29.5703125" style="4" customWidth="1"/>
    <col min="766" max="1017" width="11.42578125" style="4"/>
    <col min="1018" max="1018" width="13.42578125" style="4" customWidth="1"/>
    <col min="1019" max="1019" width="45" style="4" customWidth="1"/>
    <col min="1020" max="1020" width="31.28515625" style="4" customWidth="1"/>
    <col min="1021" max="1021" width="29.5703125" style="4" customWidth="1"/>
    <col min="1022" max="1273" width="11.42578125" style="4"/>
    <col min="1274" max="1274" width="13.42578125" style="4" customWidth="1"/>
    <col min="1275" max="1275" width="45" style="4" customWidth="1"/>
    <col min="1276" max="1276" width="31.28515625" style="4" customWidth="1"/>
    <col min="1277" max="1277" width="29.5703125" style="4" customWidth="1"/>
    <col min="1278" max="1529" width="11.42578125" style="4"/>
    <col min="1530" max="1530" width="13.42578125" style="4" customWidth="1"/>
    <col min="1531" max="1531" width="45" style="4" customWidth="1"/>
    <col min="1532" max="1532" width="31.28515625" style="4" customWidth="1"/>
    <col min="1533" max="1533" width="29.5703125" style="4" customWidth="1"/>
    <col min="1534" max="1785" width="11.42578125" style="4"/>
    <col min="1786" max="1786" width="13.42578125" style="4" customWidth="1"/>
    <col min="1787" max="1787" width="45" style="4" customWidth="1"/>
    <col min="1788" max="1788" width="31.28515625" style="4" customWidth="1"/>
    <col min="1789" max="1789" width="29.5703125" style="4" customWidth="1"/>
    <col min="1790" max="2041" width="11.42578125" style="4"/>
    <col min="2042" max="2042" width="13.42578125" style="4" customWidth="1"/>
    <col min="2043" max="2043" width="45" style="4" customWidth="1"/>
    <col min="2044" max="2044" width="31.28515625" style="4" customWidth="1"/>
    <col min="2045" max="2045" width="29.5703125" style="4" customWidth="1"/>
    <col min="2046" max="2297" width="11.42578125" style="4"/>
    <col min="2298" max="2298" width="13.42578125" style="4" customWidth="1"/>
    <col min="2299" max="2299" width="45" style="4" customWidth="1"/>
    <col min="2300" max="2300" width="31.28515625" style="4" customWidth="1"/>
    <col min="2301" max="2301" width="29.5703125" style="4" customWidth="1"/>
    <col min="2302" max="2553" width="11.42578125" style="4"/>
    <col min="2554" max="2554" width="13.42578125" style="4" customWidth="1"/>
    <col min="2555" max="2555" width="45" style="4" customWidth="1"/>
    <col min="2556" max="2556" width="31.28515625" style="4" customWidth="1"/>
    <col min="2557" max="2557" width="29.5703125" style="4" customWidth="1"/>
    <col min="2558" max="2809" width="11.42578125" style="4"/>
    <col min="2810" max="2810" width="13.42578125" style="4" customWidth="1"/>
    <col min="2811" max="2811" width="45" style="4" customWidth="1"/>
    <col min="2812" max="2812" width="31.28515625" style="4" customWidth="1"/>
    <col min="2813" max="2813" width="29.5703125" style="4" customWidth="1"/>
    <col min="2814" max="3065" width="11.42578125" style="4"/>
    <col min="3066" max="3066" width="13.42578125" style="4" customWidth="1"/>
    <col min="3067" max="3067" width="45" style="4" customWidth="1"/>
    <col min="3068" max="3068" width="31.28515625" style="4" customWidth="1"/>
    <col min="3069" max="3069" width="29.5703125" style="4" customWidth="1"/>
    <col min="3070" max="3321" width="11.42578125" style="4"/>
    <col min="3322" max="3322" width="13.42578125" style="4" customWidth="1"/>
    <col min="3323" max="3323" width="45" style="4" customWidth="1"/>
    <col min="3324" max="3324" width="31.28515625" style="4" customWidth="1"/>
    <col min="3325" max="3325" width="29.5703125" style="4" customWidth="1"/>
    <col min="3326" max="3577" width="11.42578125" style="4"/>
    <col min="3578" max="3578" width="13.42578125" style="4" customWidth="1"/>
    <col min="3579" max="3579" width="45" style="4" customWidth="1"/>
    <col min="3580" max="3580" width="31.28515625" style="4" customWidth="1"/>
    <col min="3581" max="3581" width="29.5703125" style="4" customWidth="1"/>
    <col min="3582" max="3833" width="11.42578125" style="4"/>
    <col min="3834" max="3834" width="13.42578125" style="4" customWidth="1"/>
    <col min="3835" max="3835" width="45" style="4" customWidth="1"/>
    <col min="3836" max="3836" width="31.28515625" style="4" customWidth="1"/>
    <col min="3837" max="3837" width="29.5703125" style="4" customWidth="1"/>
    <col min="3838" max="4089" width="11.42578125" style="4"/>
    <col min="4090" max="4090" width="13.42578125" style="4" customWidth="1"/>
    <col min="4091" max="4091" width="45" style="4" customWidth="1"/>
    <col min="4092" max="4092" width="31.28515625" style="4" customWidth="1"/>
    <col min="4093" max="4093" width="29.5703125" style="4" customWidth="1"/>
    <col min="4094" max="4345" width="11.42578125" style="4"/>
    <col min="4346" max="4346" width="13.42578125" style="4" customWidth="1"/>
    <col min="4347" max="4347" width="45" style="4" customWidth="1"/>
    <col min="4348" max="4348" width="31.28515625" style="4" customWidth="1"/>
    <col min="4349" max="4349" width="29.5703125" style="4" customWidth="1"/>
    <col min="4350" max="4601" width="11.42578125" style="4"/>
    <col min="4602" max="4602" width="13.42578125" style="4" customWidth="1"/>
    <col min="4603" max="4603" width="45" style="4" customWidth="1"/>
    <col min="4604" max="4604" width="31.28515625" style="4" customWidth="1"/>
    <col min="4605" max="4605" width="29.5703125" style="4" customWidth="1"/>
    <col min="4606" max="4857" width="11.42578125" style="4"/>
    <col min="4858" max="4858" width="13.42578125" style="4" customWidth="1"/>
    <col min="4859" max="4859" width="45" style="4" customWidth="1"/>
    <col min="4860" max="4860" width="31.28515625" style="4" customWidth="1"/>
    <col min="4861" max="4861" width="29.5703125" style="4" customWidth="1"/>
    <col min="4862" max="5113" width="11.42578125" style="4"/>
    <col min="5114" max="5114" width="13.42578125" style="4" customWidth="1"/>
    <col min="5115" max="5115" width="45" style="4" customWidth="1"/>
    <col min="5116" max="5116" width="31.28515625" style="4" customWidth="1"/>
    <col min="5117" max="5117" width="29.5703125" style="4" customWidth="1"/>
    <col min="5118" max="5369" width="11.42578125" style="4"/>
    <col min="5370" max="5370" width="13.42578125" style="4" customWidth="1"/>
    <col min="5371" max="5371" width="45" style="4" customWidth="1"/>
    <col min="5372" max="5372" width="31.28515625" style="4" customWidth="1"/>
    <col min="5373" max="5373" width="29.5703125" style="4" customWidth="1"/>
    <col min="5374" max="5625" width="11.42578125" style="4"/>
    <col min="5626" max="5626" width="13.42578125" style="4" customWidth="1"/>
    <col min="5627" max="5627" width="45" style="4" customWidth="1"/>
    <col min="5628" max="5628" width="31.28515625" style="4" customWidth="1"/>
    <col min="5629" max="5629" width="29.5703125" style="4" customWidth="1"/>
    <col min="5630" max="5881" width="11.42578125" style="4"/>
    <col min="5882" max="5882" width="13.42578125" style="4" customWidth="1"/>
    <col min="5883" max="5883" width="45" style="4" customWidth="1"/>
    <col min="5884" max="5884" width="31.28515625" style="4" customWidth="1"/>
    <col min="5885" max="5885" width="29.5703125" style="4" customWidth="1"/>
    <col min="5886" max="6137" width="11.42578125" style="4"/>
    <col min="6138" max="6138" width="13.42578125" style="4" customWidth="1"/>
    <col min="6139" max="6139" width="45" style="4" customWidth="1"/>
    <col min="6140" max="6140" width="31.28515625" style="4" customWidth="1"/>
    <col min="6141" max="6141" width="29.5703125" style="4" customWidth="1"/>
    <col min="6142" max="6393" width="11.42578125" style="4"/>
    <col min="6394" max="6394" width="13.42578125" style="4" customWidth="1"/>
    <col min="6395" max="6395" width="45" style="4" customWidth="1"/>
    <col min="6396" max="6396" width="31.28515625" style="4" customWidth="1"/>
    <col min="6397" max="6397" width="29.5703125" style="4" customWidth="1"/>
    <col min="6398" max="6649" width="11.42578125" style="4"/>
    <col min="6650" max="6650" width="13.42578125" style="4" customWidth="1"/>
    <col min="6651" max="6651" width="45" style="4" customWidth="1"/>
    <col min="6652" max="6652" width="31.28515625" style="4" customWidth="1"/>
    <col min="6653" max="6653" width="29.5703125" style="4" customWidth="1"/>
    <col min="6654" max="6905" width="11.42578125" style="4"/>
    <col min="6906" max="6906" width="13.42578125" style="4" customWidth="1"/>
    <col min="6907" max="6907" width="45" style="4" customWidth="1"/>
    <col min="6908" max="6908" width="31.28515625" style="4" customWidth="1"/>
    <col min="6909" max="6909" width="29.5703125" style="4" customWidth="1"/>
    <col min="6910" max="7161" width="11.42578125" style="4"/>
    <col min="7162" max="7162" width="13.42578125" style="4" customWidth="1"/>
    <col min="7163" max="7163" width="45" style="4" customWidth="1"/>
    <col min="7164" max="7164" width="31.28515625" style="4" customWidth="1"/>
    <col min="7165" max="7165" width="29.5703125" style="4" customWidth="1"/>
    <col min="7166" max="7417" width="11.42578125" style="4"/>
    <col min="7418" max="7418" width="13.42578125" style="4" customWidth="1"/>
    <col min="7419" max="7419" width="45" style="4" customWidth="1"/>
    <col min="7420" max="7420" width="31.28515625" style="4" customWidth="1"/>
    <col min="7421" max="7421" width="29.5703125" style="4" customWidth="1"/>
    <col min="7422" max="7673" width="11.42578125" style="4"/>
    <col min="7674" max="7674" width="13.42578125" style="4" customWidth="1"/>
    <col min="7675" max="7675" width="45" style="4" customWidth="1"/>
    <col min="7676" max="7676" width="31.28515625" style="4" customWidth="1"/>
    <col min="7677" max="7677" width="29.5703125" style="4" customWidth="1"/>
    <col min="7678" max="7929" width="11.42578125" style="4"/>
    <col min="7930" max="7930" width="13.42578125" style="4" customWidth="1"/>
    <col min="7931" max="7931" width="45" style="4" customWidth="1"/>
    <col min="7932" max="7932" width="31.28515625" style="4" customWidth="1"/>
    <col min="7933" max="7933" width="29.5703125" style="4" customWidth="1"/>
    <col min="7934" max="8185" width="11.42578125" style="4"/>
    <col min="8186" max="8186" width="13.42578125" style="4" customWidth="1"/>
    <col min="8187" max="8187" width="45" style="4" customWidth="1"/>
    <col min="8188" max="8188" width="31.28515625" style="4" customWidth="1"/>
    <col min="8189" max="8189" width="29.5703125" style="4" customWidth="1"/>
    <col min="8190" max="8441" width="11.42578125" style="4"/>
    <col min="8442" max="8442" width="13.42578125" style="4" customWidth="1"/>
    <col min="8443" max="8443" width="45" style="4" customWidth="1"/>
    <col min="8444" max="8444" width="31.28515625" style="4" customWidth="1"/>
    <col min="8445" max="8445" width="29.5703125" style="4" customWidth="1"/>
    <col min="8446" max="8697" width="11.42578125" style="4"/>
    <col min="8698" max="8698" width="13.42578125" style="4" customWidth="1"/>
    <col min="8699" max="8699" width="45" style="4" customWidth="1"/>
    <col min="8700" max="8700" width="31.28515625" style="4" customWidth="1"/>
    <col min="8701" max="8701" width="29.5703125" style="4" customWidth="1"/>
    <col min="8702" max="8953" width="11.42578125" style="4"/>
    <col min="8954" max="8954" width="13.42578125" style="4" customWidth="1"/>
    <col min="8955" max="8955" width="45" style="4" customWidth="1"/>
    <col min="8956" max="8956" width="31.28515625" style="4" customWidth="1"/>
    <col min="8957" max="8957" width="29.5703125" style="4" customWidth="1"/>
    <col min="8958" max="9209" width="11.42578125" style="4"/>
    <col min="9210" max="9210" width="13.42578125" style="4" customWidth="1"/>
    <col min="9211" max="9211" width="45" style="4" customWidth="1"/>
    <col min="9212" max="9212" width="31.28515625" style="4" customWidth="1"/>
    <col min="9213" max="9213" width="29.5703125" style="4" customWidth="1"/>
    <col min="9214" max="9465" width="11.42578125" style="4"/>
    <col min="9466" max="9466" width="13.42578125" style="4" customWidth="1"/>
    <col min="9467" max="9467" width="45" style="4" customWidth="1"/>
    <col min="9468" max="9468" width="31.28515625" style="4" customWidth="1"/>
    <col min="9469" max="9469" width="29.5703125" style="4" customWidth="1"/>
    <col min="9470" max="9721" width="11.42578125" style="4"/>
    <col min="9722" max="9722" width="13.42578125" style="4" customWidth="1"/>
    <col min="9723" max="9723" width="45" style="4" customWidth="1"/>
    <col min="9724" max="9724" width="31.28515625" style="4" customWidth="1"/>
    <col min="9725" max="9725" width="29.5703125" style="4" customWidth="1"/>
    <col min="9726" max="9977" width="11.42578125" style="4"/>
    <col min="9978" max="9978" width="13.42578125" style="4" customWidth="1"/>
    <col min="9979" max="9979" width="45" style="4" customWidth="1"/>
    <col min="9980" max="9980" width="31.28515625" style="4" customWidth="1"/>
    <col min="9981" max="9981" width="29.5703125" style="4" customWidth="1"/>
    <col min="9982" max="10233" width="11.42578125" style="4"/>
    <col min="10234" max="10234" width="13.42578125" style="4" customWidth="1"/>
    <col min="10235" max="10235" width="45" style="4" customWidth="1"/>
    <col min="10236" max="10236" width="31.28515625" style="4" customWidth="1"/>
    <col min="10237" max="10237" width="29.5703125" style="4" customWidth="1"/>
    <col min="10238" max="10489" width="11.42578125" style="4"/>
    <col min="10490" max="10490" width="13.42578125" style="4" customWidth="1"/>
    <col min="10491" max="10491" width="45" style="4" customWidth="1"/>
    <col min="10492" max="10492" width="31.28515625" style="4" customWidth="1"/>
    <col min="10493" max="10493" width="29.5703125" style="4" customWidth="1"/>
    <col min="10494" max="10745" width="11.42578125" style="4"/>
    <col min="10746" max="10746" width="13.42578125" style="4" customWidth="1"/>
    <col min="10747" max="10747" width="45" style="4" customWidth="1"/>
    <col min="10748" max="10748" width="31.28515625" style="4" customWidth="1"/>
    <col min="10749" max="10749" width="29.5703125" style="4" customWidth="1"/>
    <col min="10750" max="11001" width="11.42578125" style="4"/>
    <col min="11002" max="11002" width="13.42578125" style="4" customWidth="1"/>
    <col min="11003" max="11003" width="45" style="4" customWidth="1"/>
    <col min="11004" max="11004" width="31.28515625" style="4" customWidth="1"/>
    <col min="11005" max="11005" width="29.5703125" style="4" customWidth="1"/>
    <col min="11006" max="11257" width="11.42578125" style="4"/>
    <col min="11258" max="11258" width="13.42578125" style="4" customWidth="1"/>
    <col min="11259" max="11259" width="45" style="4" customWidth="1"/>
    <col min="11260" max="11260" width="31.28515625" style="4" customWidth="1"/>
    <col min="11261" max="11261" width="29.5703125" style="4" customWidth="1"/>
    <col min="11262" max="11513" width="11.42578125" style="4"/>
    <col min="11514" max="11514" width="13.42578125" style="4" customWidth="1"/>
    <col min="11515" max="11515" width="45" style="4" customWidth="1"/>
    <col min="11516" max="11516" width="31.28515625" style="4" customWidth="1"/>
    <col min="11517" max="11517" width="29.5703125" style="4" customWidth="1"/>
    <col min="11518" max="11769" width="11.42578125" style="4"/>
    <col min="11770" max="11770" width="13.42578125" style="4" customWidth="1"/>
    <col min="11771" max="11771" width="45" style="4" customWidth="1"/>
    <col min="11772" max="11772" width="31.28515625" style="4" customWidth="1"/>
    <col min="11773" max="11773" width="29.5703125" style="4" customWidth="1"/>
    <col min="11774" max="12025" width="11.42578125" style="4"/>
    <col min="12026" max="12026" width="13.42578125" style="4" customWidth="1"/>
    <col min="12027" max="12027" width="45" style="4" customWidth="1"/>
    <col min="12028" max="12028" width="31.28515625" style="4" customWidth="1"/>
    <col min="12029" max="12029" width="29.5703125" style="4" customWidth="1"/>
    <col min="12030" max="12281" width="11.42578125" style="4"/>
    <col min="12282" max="12282" width="13.42578125" style="4" customWidth="1"/>
    <col min="12283" max="12283" width="45" style="4" customWidth="1"/>
    <col min="12284" max="12284" width="31.28515625" style="4" customWidth="1"/>
    <col min="12285" max="12285" width="29.5703125" style="4" customWidth="1"/>
    <col min="12286" max="12537" width="11.42578125" style="4"/>
    <col min="12538" max="12538" width="13.42578125" style="4" customWidth="1"/>
    <col min="12539" max="12539" width="45" style="4" customWidth="1"/>
    <col min="12540" max="12540" width="31.28515625" style="4" customWidth="1"/>
    <col min="12541" max="12541" width="29.5703125" style="4" customWidth="1"/>
    <col min="12542" max="12793" width="11.42578125" style="4"/>
    <col min="12794" max="12794" width="13.42578125" style="4" customWidth="1"/>
    <col min="12795" max="12795" width="45" style="4" customWidth="1"/>
    <col min="12796" max="12796" width="31.28515625" style="4" customWidth="1"/>
    <col min="12797" max="12797" width="29.5703125" style="4" customWidth="1"/>
    <col min="12798" max="13049" width="11.42578125" style="4"/>
    <col min="13050" max="13050" width="13.42578125" style="4" customWidth="1"/>
    <col min="13051" max="13051" width="45" style="4" customWidth="1"/>
    <col min="13052" max="13052" width="31.28515625" style="4" customWidth="1"/>
    <col min="13053" max="13053" width="29.5703125" style="4" customWidth="1"/>
    <col min="13054" max="13305" width="11.42578125" style="4"/>
    <col min="13306" max="13306" width="13.42578125" style="4" customWidth="1"/>
    <col min="13307" max="13307" width="45" style="4" customWidth="1"/>
    <col min="13308" max="13308" width="31.28515625" style="4" customWidth="1"/>
    <col min="13309" max="13309" width="29.5703125" style="4" customWidth="1"/>
    <col min="13310" max="13561" width="11.42578125" style="4"/>
    <col min="13562" max="13562" width="13.42578125" style="4" customWidth="1"/>
    <col min="13563" max="13563" width="45" style="4" customWidth="1"/>
    <col min="13564" max="13564" width="31.28515625" style="4" customWidth="1"/>
    <col min="13565" max="13565" width="29.5703125" style="4" customWidth="1"/>
    <col min="13566" max="13817" width="11.42578125" style="4"/>
    <col min="13818" max="13818" width="13.42578125" style="4" customWidth="1"/>
    <col min="13819" max="13819" width="45" style="4" customWidth="1"/>
    <col min="13820" max="13820" width="31.28515625" style="4" customWidth="1"/>
    <col min="13821" max="13821" width="29.5703125" style="4" customWidth="1"/>
    <col min="13822" max="14073" width="11.42578125" style="4"/>
    <col min="14074" max="14074" width="13.42578125" style="4" customWidth="1"/>
    <col min="14075" max="14075" width="45" style="4" customWidth="1"/>
    <col min="14076" max="14076" width="31.28515625" style="4" customWidth="1"/>
    <col min="14077" max="14077" width="29.5703125" style="4" customWidth="1"/>
    <col min="14078" max="14329" width="11.42578125" style="4"/>
    <col min="14330" max="14330" width="13.42578125" style="4" customWidth="1"/>
    <col min="14331" max="14331" width="45" style="4" customWidth="1"/>
    <col min="14332" max="14332" width="31.28515625" style="4" customWidth="1"/>
    <col min="14333" max="14333" width="29.5703125" style="4" customWidth="1"/>
    <col min="14334" max="14585" width="11.42578125" style="4"/>
    <col min="14586" max="14586" width="13.42578125" style="4" customWidth="1"/>
    <col min="14587" max="14587" width="45" style="4" customWidth="1"/>
    <col min="14588" max="14588" width="31.28515625" style="4" customWidth="1"/>
    <col min="14589" max="14589" width="29.5703125" style="4" customWidth="1"/>
    <col min="14590" max="14841" width="11.42578125" style="4"/>
    <col min="14842" max="14842" width="13.42578125" style="4" customWidth="1"/>
    <col min="14843" max="14843" width="45" style="4" customWidth="1"/>
    <col min="14844" max="14844" width="31.28515625" style="4" customWidth="1"/>
    <col min="14845" max="14845" width="29.5703125" style="4" customWidth="1"/>
    <col min="14846" max="15097" width="11.42578125" style="4"/>
    <col min="15098" max="15098" width="13.42578125" style="4" customWidth="1"/>
    <col min="15099" max="15099" width="45" style="4" customWidth="1"/>
    <col min="15100" max="15100" width="31.28515625" style="4" customWidth="1"/>
    <col min="15101" max="15101" width="29.5703125" style="4" customWidth="1"/>
    <col min="15102" max="15353" width="11.42578125" style="4"/>
    <col min="15354" max="15354" width="13.42578125" style="4" customWidth="1"/>
    <col min="15355" max="15355" width="45" style="4" customWidth="1"/>
    <col min="15356" max="15356" width="31.28515625" style="4" customWidth="1"/>
    <col min="15357" max="15357" width="29.5703125" style="4" customWidth="1"/>
    <col min="15358" max="15609" width="11.42578125" style="4"/>
    <col min="15610" max="15610" width="13.42578125" style="4" customWidth="1"/>
    <col min="15611" max="15611" width="45" style="4" customWidth="1"/>
    <col min="15612" max="15612" width="31.28515625" style="4" customWidth="1"/>
    <col min="15613" max="15613" width="29.5703125" style="4" customWidth="1"/>
    <col min="15614" max="15865" width="11.42578125" style="4"/>
    <col min="15866" max="15866" width="13.42578125" style="4" customWidth="1"/>
    <col min="15867" max="15867" width="45" style="4" customWidth="1"/>
    <col min="15868" max="15868" width="31.28515625" style="4" customWidth="1"/>
    <col min="15869" max="15869" width="29.5703125" style="4" customWidth="1"/>
    <col min="15870" max="16121" width="11.42578125" style="4"/>
    <col min="16122" max="16122" width="13.42578125" style="4" customWidth="1"/>
    <col min="16123" max="16123" width="45" style="4" customWidth="1"/>
    <col min="16124" max="16124" width="31.28515625" style="4" customWidth="1"/>
    <col min="16125" max="16125" width="29.5703125" style="4" customWidth="1"/>
    <col min="16126" max="16384" width="11.42578125" style="4"/>
  </cols>
  <sheetData>
    <row r="1" spans="2:10" ht="18.75" customHeight="1" x14ac:dyDescent="0.25">
      <c r="B1" s="240" t="s">
        <v>58</v>
      </c>
      <c r="C1" s="240"/>
      <c r="D1" s="240"/>
      <c r="E1" s="240"/>
    </row>
    <row r="2" spans="2:10" ht="18.75" customHeight="1" x14ac:dyDescent="0.25">
      <c r="B2" s="240" t="s">
        <v>142</v>
      </c>
      <c r="C2" s="240"/>
      <c r="D2" s="240"/>
      <c r="E2" s="240"/>
    </row>
    <row r="3" spans="2:10" s="14" customFormat="1" ht="15" customHeight="1" x14ac:dyDescent="0.25">
      <c r="B3" s="241" t="s">
        <v>203</v>
      </c>
      <c r="C3" s="241"/>
      <c r="D3" s="241"/>
      <c r="E3" s="241"/>
    </row>
    <row r="4" spans="2:10" ht="18.75" customHeight="1" x14ac:dyDescent="0.25">
      <c r="B4" s="242" t="s">
        <v>12</v>
      </c>
      <c r="C4" s="242"/>
      <c r="D4" s="242"/>
      <c r="E4" s="242"/>
      <c r="F4" s="153" t="s">
        <v>207</v>
      </c>
      <c r="G4" s="153"/>
      <c r="H4" s="153"/>
      <c r="I4" s="153"/>
      <c r="J4" s="153"/>
    </row>
    <row r="5" spans="2:10" ht="16.5" x14ac:dyDescent="0.2">
      <c r="B5" s="232" t="s">
        <v>13</v>
      </c>
      <c r="C5" s="233"/>
      <c r="D5" s="234"/>
      <c r="E5" s="238">
        <v>400</v>
      </c>
      <c r="F5" s="141" t="s">
        <v>52</v>
      </c>
      <c r="G5" s="141"/>
      <c r="H5" s="140" t="s">
        <v>204</v>
      </c>
      <c r="I5" s="140" t="s">
        <v>205</v>
      </c>
      <c r="J5" s="140" t="s">
        <v>188</v>
      </c>
    </row>
    <row r="6" spans="2:10" ht="16.5" x14ac:dyDescent="0.25">
      <c r="B6" s="235"/>
      <c r="C6" s="236"/>
      <c r="D6" s="237"/>
      <c r="E6" s="239"/>
      <c r="F6" s="114" t="s">
        <v>53</v>
      </c>
      <c r="G6" s="114" t="s">
        <v>54</v>
      </c>
      <c r="H6" s="140"/>
      <c r="I6" s="140"/>
      <c r="J6" s="140"/>
    </row>
    <row r="7" spans="2:10" s="5" customFormat="1" ht="91.5" customHeight="1" x14ac:dyDescent="0.25">
      <c r="B7" s="268" t="s">
        <v>145</v>
      </c>
      <c r="C7" s="269"/>
      <c r="D7" s="270"/>
      <c r="E7" s="51">
        <v>120</v>
      </c>
      <c r="F7" s="37" t="s">
        <v>202</v>
      </c>
      <c r="G7" s="37"/>
      <c r="H7" s="37">
        <v>388</v>
      </c>
      <c r="I7" s="37" t="s">
        <v>226</v>
      </c>
      <c r="J7" s="37">
        <v>120</v>
      </c>
    </row>
    <row r="8" spans="2:10" s="5" customFormat="1" ht="114.75" customHeight="1" x14ac:dyDescent="0.25">
      <c r="B8" s="268" t="s">
        <v>146</v>
      </c>
      <c r="C8" s="269"/>
      <c r="D8" s="270"/>
      <c r="E8" s="51">
        <v>140</v>
      </c>
      <c r="F8" s="37" t="s">
        <v>202</v>
      </c>
      <c r="G8" s="37"/>
      <c r="H8" s="37">
        <v>388</v>
      </c>
      <c r="I8" s="37" t="s">
        <v>226</v>
      </c>
      <c r="J8" s="37">
        <v>140</v>
      </c>
    </row>
    <row r="9" spans="2:10" s="6" customFormat="1" ht="78" customHeight="1" x14ac:dyDescent="0.25">
      <c r="B9" s="268" t="s">
        <v>143</v>
      </c>
      <c r="C9" s="269"/>
      <c r="D9" s="270"/>
      <c r="E9" s="52">
        <v>140</v>
      </c>
      <c r="F9" s="37" t="s">
        <v>202</v>
      </c>
      <c r="G9" s="37"/>
      <c r="H9" s="37">
        <v>388</v>
      </c>
      <c r="I9" s="37" t="s">
        <v>227</v>
      </c>
      <c r="J9" s="37">
        <v>140</v>
      </c>
    </row>
    <row r="10" spans="2:10" ht="21" customHeight="1" x14ac:dyDescent="0.25">
      <c r="B10" s="245" t="s">
        <v>14</v>
      </c>
      <c r="C10" s="245"/>
      <c r="D10" s="245"/>
      <c r="E10" s="23">
        <f>SUM(E7:E9)</f>
        <v>400</v>
      </c>
      <c r="J10" s="4">
        <f>SUM(J7:J9)</f>
        <v>400</v>
      </c>
    </row>
    <row r="11" spans="2:10" s="5" customFormat="1" ht="16.5" x14ac:dyDescent="0.25">
      <c r="I11" s="5" t="s">
        <v>153</v>
      </c>
      <c r="J11" s="5">
        <f>+J10*5%</f>
        <v>20</v>
      </c>
    </row>
    <row r="12" spans="2:10" ht="47.25" customHeight="1" x14ac:dyDescent="0.25">
      <c r="B12" s="278" t="s">
        <v>144</v>
      </c>
      <c r="C12" s="279"/>
      <c r="D12" s="279"/>
      <c r="E12" s="279"/>
    </row>
    <row r="13" spans="2:10" ht="47.25" customHeight="1" x14ac:dyDescent="0.25">
      <c r="B13" s="285" t="s">
        <v>19</v>
      </c>
      <c r="C13" s="285"/>
      <c r="D13" s="285"/>
      <c r="E13" s="285"/>
    </row>
  </sheetData>
  <mergeCells count="17">
    <mergeCell ref="B12:E12"/>
    <mergeCell ref="B13:E13"/>
    <mergeCell ref="B7:D7"/>
    <mergeCell ref="B8:D8"/>
    <mergeCell ref="B9:D9"/>
    <mergeCell ref="B10:D10"/>
    <mergeCell ref="B5:D6"/>
    <mergeCell ref="E5:E6"/>
    <mergeCell ref="F5:G5"/>
    <mergeCell ref="B1:E1"/>
    <mergeCell ref="B2:E2"/>
    <mergeCell ref="B3:E3"/>
    <mergeCell ref="B4:E4"/>
    <mergeCell ref="F4:J4"/>
    <mergeCell ref="H5:H6"/>
    <mergeCell ref="I5:I6"/>
    <mergeCell ref="J5:J6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I38"/>
  <sheetViews>
    <sheetView showGridLines="0" topLeftCell="C22" zoomScaleNormal="100" zoomScaleSheetLayoutView="85" workbookViewId="0">
      <selection activeCell="H39" sqref="H39"/>
    </sheetView>
  </sheetViews>
  <sheetFormatPr baseColWidth="10" defaultRowHeight="15" x14ac:dyDescent="0.25"/>
  <cols>
    <col min="1" max="1" width="11.42578125" style="14"/>
    <col min="2" max="2" width="65.7109375" style="14" customWidth="1"/>
    <col min="3" max="3" width="15.42578125" style="14" customWidth="1"/>
    <col min="4" max="4" width="10.85546875" style="14" customWidth="1"/>
    <col min="5" max="7" width="11.42578125" style="14"/>
    <col min="8" max="8" width="19.28515625" style="14" bestFit="1" customWidth="1"/>
    <col min="9" max="16384" width="11.42578125" style="14"/>
  </cols>
  <sheetData>
    <row r="1" spans="2:9" x14ac:dyDescent="0.25">
      <c r="B1" s="221" t="s">
        <v>58</v>
      </c>
      <c r="C1" s="221"/>
      <c r="D1" s="221"/>
    </row>
    <row r="2" spans="2:9" x14ac:dyDescent="0.25">
      <c r="B2" s="221" t="s">
        <v>147</v>
      </c>
      <c r="C2" s="221"/>
      <c r="D2" s="221"/>
    </row>
    <row r="3" spans="2:9" x14ac:dyDescent="0.25">
      <c r="B3" s="221" t="s">
        <v>203</v>
      </c>
      <c r="C3" s="221"/>
      <c r="D3" s="221"/>
    </row>
    <row r="4" spans="2:9" ht="16.5" x14ac:dyDescent="0.25">
      <c r="B4" s="221" t="s">
        <v>12</v>
      </c>
      <c r="C4" s="221"/>
      <c r="D4" s="221"/>
      <c r="E4" s="153" t="s">
        <v>207</v>
      </c>
      <c r="F4" s="153"/>
      <c r="G4" s="153"/>
      <c r="H4" s="153"/>
      <c r="I4" s="153"/>
    </row>
    <row r="5" spans="2:9" ht="16.5" customHeight="1" x14ac:dyDescent="0.25">
      <c r="B5" s="190" t="s">
        <v>0</v>
      </c>
      <c r="C5" s="191"/>
      <c r="D5" s="151" t="s">
        <v>72</v>
      </c>
      <c r="E5" s="141" t="s">
        <v>52</v>
      </c>
      <c r="F5" s="141"/>
      <c r="G5" s="140" t="s">
        <v>204</v>
      </c>
      <c r="H5" s="140" t="s">
        <v>205</v>
      </c>
      <c r="I5" s="140" t="s">
        <v>188</v>
      </c>
    </row>
    <row r="6" spans="2:9" x14ac:dyDescent="0.25">
      <c r="B6" s="192"/>
      <c r="C6" s="193"/>
      <c r="D6" s="152"/>
      <c r="E6" s="114" t="s">
        <v>53</v>
      </c>
      <c r="F6" s="114" t="s">
        <v>54</v>
      </c>
      <c r="G6" s="140"/>
      <c r="H6" s="140"/>
      <c r="I6" s="140"/>
    </row>
    <row r="7" spans="2:9" ht="16.5" x14ac:dyDescent="0.25">
      <c r="B7" s="200" t="s">
        <v>60</v>
      </c>
      <c r="C7" s="200"/>
      <c r="D7" s="48"/>
      <c r="E7" s="37"/>
      <c r="F7" s="37" t="s">
        <v>202</v>
      </c>
      <c r="G7" s="37"/>
      <c r="H7" s="37" t="s">
        <v>211</v>
      </c>
      <c r="I7" s="37">
        <v>0</v>
      </c>
    </row>
    <row r="8" spans="2:9" ht="16.5" x14ac:dyDescent="0.25">
      <c r="B8" s="177" t="s">
        <v>148</v>
      </c>
      <c r="C8" s="178"/>
      <c r="D8" s="48"/>
      <c r="E8" s="37"/>
      <c r="F8" s="37" t="s">
        <v>202</v>
      </c>
      <c r="G8" s="37"/>
      <c r="H8" s="37"/>
      <c r="I8" s="37">
        <v>0</v>
      </c>
    </row>
    <row r="9" spans="2:9" ht="19.5" customHeight="1" x14ac:dyDescent="0.25">
      <c r="B9" s="8" t="s">
        <v>10</v>
      </c>
      <c r="C9" s="1">
        <v>0</v>
      </c>
      <c r="D9" s="286">
        <v>250</v>
      </c>
      <c r="E9" s="37"/>
      <c r="F9" s="37" t="s">
        <v>202</v>
      </c>
      <c r="G9" s="37"/>
      <c r="H9" s="37"/>
      <c r="I9" s="37">
        <v>0</v>
      </c>
    </row>
    <row r="10" spans="2:9" ht="19.5" customHeight="1" x14ac:dyDescent="0.25">
      <c r="B10" s="28">
        <v>50000000</v>
      </c>
      <c r="C10" s="2">
        <v>30</v>
      </c>
      <c r="D10" s="287"/>
      <c r="E10" s="35"/>
      <c r="F10" s="123" t="s">
        <v>202</v>
      </c>
      <c r="G10" s="35"/>
      <c r="H10" s="35"/>
      <c r="I10" s="35">
        <v>0</v>
      </c>
    </row>
    <row r="11" spans="2:9" ht="19.5" customHeight="1" x14ac:dyDescent="0.25">
      <c r="B11" s="28">
        <v>100000000</v>
      </c>
      <c r="C11" s="2">
        <v>80</v>
      </c>
      <c r="D11" s="287"/>
      <c r="E11" s="35"/>
      <c r="F11" s="123" t="s">
        <v>202</v>
      </c>
      <c r="G11" s="35"/>
      <c r="H11" s="35"/>
      <c r="I11" s="35">
        <v>0</v>
      </c>
    </row>
    <row r="12" spans="2:9" ht="19.5" customHeight="1" x14ac:dyDescent="0.25">
      <c r="B12" s="28">
        <v>300000000</v>
      </c>
      <c r="C12" s="2">
        <v>150</v>
      </c>
      <c r="D12" s="287"/>
      <c r="E12" s="35"/>
      <c r="F12" s="123" t="s">
        <v>202</v>
      </c>
      <c r="G12" s="35"/>
      <c r="H12" s="35"/>
      <c r="I12" s="35">
        <v>0</v>
      </c>
    </row>
    <row r="13" spans="2:9" ht="19.5" customHeight="1" x14ac:dyDescent="0.25">
      <c r="B13" s="28">
        <v>500000000</v>
      </c>
      <c r="C13" s="2">
        <v>250</v>
      </c>
      <c r="D13" s="288"/>
      <c r="E13" s="35"/>
      <c r="F13" s="123" t="s">
        <v>202</v>
      </c>
      <c r="G13" s="35"/>
      <c r="H13" s="35"/>
      <c r="I13" s="35">
        <v>0</v>
      </c>
    </row>
    <row r="14" spans="2:9" ht="89.25" customHeight="1" x14ac:dyDescent="0.25">
      <c r="B14" s="183" t="s">
        <v>149</v>
      </c>
      <c r="C14" s="183"/>
      <c r="D14" s="49">
        <v>150</v>
      </c>
      <c r="E14" s="35"/>
      <c r="F14" s="123" t="s">
        <v>202</v>
      </c>
      <c r="G14" s="35"/>
      <c r="H14" s="35"/>
      <c r="I14" s="35">
        <v>0</v>
      </c>
    </row>
    <row r="15" spans="2:9" ht="23.25" customHeight="1" x14ac:dyDescent="0.25">
      <c r="B15" s="194" t="s">
        <v>14</v>
      </c>
      <c r="C15" s="194"/>
      <c r="D15" s="22">
        <f>SUM(D9:D14)</f>
        <v>400</v>
      </c>
      <c r="H15" s="40" t="s">
        <v>153</v>
      </c>
      <c r="I15" s="14">
        <f>SUM(I7:I14)</f>
        <v>0</v>
      </c>
    </row>
    <row r="16" spans="2:9" ht="19.5" customHeight="1" x14ac:dyDescent="0.25"/>
    <row r="17" spans="2:9" ht="18.75" customHeight="1" x14ac:dyDescent="0.25"/>
    <row r="18" spans="2:9" ht="38.25" customHeight="1" x14ac:dyDescent="0.25">
      <c r="B18" s="289" t="s">
        <v>150</v>
      </c>
      <c r="C18" s="289"/>
      <c r="D18" s="289"/>
    </row>
    <row r="19" spans="2:9" ht="15" customHeight="1" x14ac:dyDescent="0.25">
      <c r="B19" s="61" t="s">
        <v>151</v>
      </c>
      <c r="C19" s="62"/>
      <c r="D19" s="117"/>
    </row>
    <row r="20" spans="2:9" ht="15" customHeight="1" x14ac:dyDescent="0.25">
      <c r="B20" s="61" t="s">
        <v>152</v>
      </c>
      <c r="C20" s="62"/>
      <c r="D20" s="117"/>
    </row>
    <row r="21" spans="2:9" ht="15" customHeight="1" x14ac:dyDescent="0.25">
      <c r="B21" s="61" t="s">
        <v>153</v>
      </c>
      <c r="C21" s="62"/>
      <c r="D21" s="117"/>
    </row>
    <row r="22" spans="2:9" x14ac:dyDescent="0.25">
      <c r="B22" s="63"/>
      <c r="C22" s="63"/>
      <c r="D22" s="63"/>
    </row>
    <row r="23" spans="2:9" ht="16.5" customHeight="1" x14ac:dyDescent="0.25">
      <c r="B23" s="290" t="s">
        <v>154</v>
      </c>
      <c r="C23" s="290"/>
      <c r="D23" s="290"/>
      <c r="E23" s="141" t="s">
        <v>52</v>
      </c>
      <c r="F23" s="141"/>
      <c r="G23" s="140" t="s">
        <v>204</v>
      </c>
      <c r="H23" s="140" t="s">
        <v>205</v>
      </c>
      <c r="I23" s="140" t="s">
        <v>188</v>
      </c>
    </row>
    <row r="24" spans="2:9" ht="16.5" customHeight="1" x14ac:dyDescent="0.3">
      <c r="B24" s="64" t="s">
        <v>18</v>
      </c>
      <c r="C24" s="291" t="s">
        <v>17</v>
      </c>
      <c r="D24" s="292" t="s">
        <v>155</v>
      </c>
      <c r="E24" s="114" t="s">
        <v>53</v>
      </c>
      <c r="F24" s="114" t="s">
        <v>54</v>
      </c>
      <c r="G24" s="140"/>
      <c r="H24" s="140"/>
      <c r="I24" s="140"/>
    </row>
    <row r="25" spans="2:9" ht="16.5" x14ac:dyDescent="0.3">
      <c r="B25" s="65" t="s">
        <v>5</v>
      </c>
      <c r="C25" s="293">
        <v>100</v>
      </c>
      <c r="D25" s="292"/>
      <c r="E25" s="37"/>
      <c r="F25" s="37"/>
      <c r="G25" s="37"/>
      <c r="H25" s="37"/>
      <c r="I25" s="37">
        <v>0</v>
      </c>
    </row>
    <row r="26" spans="2:9" ht="16.5" x14ac:dyDescent="0.3">
      <c r="B26" s="65" t="s">
        <v>156</v>
      </c>
      <c r="C26" s="293">
        <v>50</v>
      </c>
      <c r="D26" s="292"/>
      <c r="E26" s="37"/>
      <c r="F26" s="37"/>
      <c r="G26" s="37"/>
      <c r="H26" s="37"/>
      <c r="I26" s="37">
        <v>0</v>
      </c>
    </row>
    <row r="27" spans="2:9" ht="16.5" x14ac:dyDescent="0.3">
      <c r="B27" s="65" t="s">
        <v>157</v>
      </c>
      <c r="C27" s="293">
        <v>30</v>
      </c>
      <c r="D27" s="292"/>
      <c r="E27" s="37"/>
      <c r="F27" s="37"/>
      <c r="G27" s="37"/>
      <c r="H27" s="37"/>
      <c r="I27" s="37">
        <v>0</v>
      </c>
    </row>
    <row r="28" spans="2:9" ht="16.5" x14ac:dyDescent="0.3">
      <c r="B28" s="65" t="s">
        <v>158</v>
      </c>
      <c r="C28" s="293">
        <v>20</v>
      </c>
      <c r="D28" s="292"/>
      <c r="E28" s="35"/>
      <c r="F28" s="35"/>
      <c r="G28" s="35"/>
      <c r="H28" s="35"/>
      <c r="I28" s="35">
        <v>0</v>
      </c>
    </row>
    <row r="29" spans="2:9" ht="17.25" customHeight="1" thickBot="1" x14ac:dyDescent="0.35">
      <c r="B29" s="66" t="s">
        <v>159</v>
      </c>
      <c r="C29" s="296" t="s">
        <v>160</v>
      </c>
      <c r="D29" s="297" t="s">
        <v>160</v>
      </c>
      <c r="E29" s="35"/>
      <c r="F29" s="35"/>
      <c r="G29" s="35"/>
      <c r="H29" s="35"/>
      <c r="I29" s="35">
        <v>0</v>
      </c>
    </row>
    <row r="30" spans="2:9" ht="15" customHeight="1" x14ac:dyDescent="0.25">
      <c r="B30" s="298" t="s">
        <v>208</v>
      </c>
      <c r="C30" s="299"/>
      <c r="D30" s="299"/>
    </row>
    <row r="31" spans="2:9" ht="15" customHeight="1" x14ac:dyDescent="0.25">
      <c r="B31" s="64" t="s">
        <v>18</v>
      </c>
      <c r="C31" s="300" t="s">
        <v>17</v>
      </c>
      <c r="D31" s="301" t="s">
        <v>155</v>
      </c>
      <c r="E31" s="35"/>
      <c r="F31" s="35"/>
      <c r="G31" s="35"/>
      <c r="H31" s="35"/>
      <c r="I31" s="35">
        <v>0</v>
      </c>
    </row>
    <row r="32" spans="2:9" ht="16.5" x14ac:dyDescent="0.25">
      <c r="B32" s="65" t="s">
        <v>5</v>
      </c>
      <c r="C32" s="294">
        <v>100</v>
      </c>
      <c r="D32" s="295"/>
      <c r="E32" s="35"/>
      <c r="F32" s="35"/>
      <c r="G32" s="35"/>
      <c r="H32" s="35"/>
      <c r="I32" s="35">
        <v>0</v>
      </c>
    </row>
    <row r="33" spans="2:9" ht="16.5" x14ac:dyDescent="0.25">
      <c r="B33" s="65" t="s">
        <v>156</v>
      </c>
      <c r="C33" s="294">
        <v>50</v>
      </c>
      <c r="D33" s="295"/>
      <c r="E33" s="35"/>
      <c r="F33" s="35"/>
      <c r="G33" s="35"/>
      <c r="H33" s="35"/>
      <c r="I33" s="35">
        <v>0</v>
      </c>
    </row>
    <row r="34" spans="2:9" ht="16.5" x14ac:dyDescent="0.25">
      <c r="B34" s="65" t="s">
        <v>157</v>
      </c>
      <c r="C34" s="294">
        <v>30</v>
      </c>
      <c r="D34" s="295"/>
      <c r="E34" s="35"/>
      <c r="F34" s="35"/>
      <c r="G34" s="35"/>
      <c r="H34" s="35"/>
      <c r="I34" s="35">
        <v>0</v>
      </c>
    </row>
    <row r="35" spans="2:9" ht="16.5" x14ac:dyDescent="0.25">
      <c r="B35" s="65" t="s">
        <v>158</v>
      </c>
      <c r="C35" s="294">
        <v>20</v>
      </c>
      <c r="D35" s="295"/>
      <c r="E35" s="35"/>
      <c r="F35" s="35"/>
      <c r="G35" s="35"/>
      <c r="H35" s="35"/>
      <c r="I35" s="35">
        <v>0</v>
      </c>
    </row>
    <row r="36" spans="2:9" ht="17.25" customHeight="1" x14ac:dyDescent="0.25">
      <c r="B36" s="65" t="s">
        <v>159</v>
      </c>
      <c r="C36" s="294" t="s">
        <v>160</v>
      </c>
      <c r="D36" s="295"/>
      <c r="E36" s="35"/>
      <c r="F36" s="35"/>
      <c r="G36" s="35"/>
      <c r="H36" s="35"/>
      <c r="I36" s="35">
        <v>0</v>
      </c>
    </row>
    <row r="38" spans="2:9" x14ac:dyDescent="0.25">
      <c r="H38" s="40" t="s">
        <v>153</v>
      </c>
      <c r="I38" s="40">
        <v>0</v>
      </c>
    </row>
  </sheetData>
  <mergeCells count="35">
    <mergeCell ref="E23:F23"/>
    <mergeCell ref="G23:G24"/>
    <mergeCell ref="H23:H24"/>
    <mergeCell ref="I23:I24"/>
    <mergeCell ref="E4:I4"/>
    <mergeCell ref="G5:G6"/>
    <mergeCell ref="H5:H6"/>
    <mergeCell ref="I5:I6"/>
    <mergeCell ref="C33:D33"/>
    <mergeCell ref="C34:D34"/>
    <mergeCell ref="C35:D35"/>
    <mergeCell ref="C36:D36"/>
    <mergeCell ref="C27:D27"/>
    <mergeCell ref="C28:D28"/>
    <mergeCell ref="C29:D29"/>
    <mergeCell ref="B30:D30"/>
    <mergeCell ref="C31:D31"/>
    <mergeCell ref="C32:D32"/>
    <mergeCell ref="B18:D18"/>
    <mergeCell ref="B23:D23"/>
    <mergeCell ref="C24:D24"/>
    <mergeCell ref="C25:D25"/>
    <mergeCell ref="C26:D26"/>
    <mergeCell ref="B14:C14"/>
    <mergeCell ref="B15:C15"/>
    <mergeCell ref="B7:C7"/>
    <mergeCell ref="B8:C8"/>
    <mergeCell ref="D9:D13"/>
    <mergeCell ref="B5:C6"/>
    <mergeCell ref="D5:D6"/>
    <mergeCell ref="E5:F5"/>
    <mergeCell ref="B1:D1"/>
    <mergeCell ref="B2:D2"/>
    <mergeCell ref="B3:D3"/>
    <mergeCell ref="B4:D4"/>
  </mergeCells>
  <printOptions horizontalCentered="1" verticalCentered="1"/>
  <pageMargins left="0.51181102362204722" right="0" top="0" bottom="0.35433070866141736" header="0.31496062992125984" footer="0.31496062992125984"/>
  <pageSetup scale="5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opLeftCell="B1" workbookViewId="0">
      <selection activeCell="C18" sqref="C18"/>
    </sheetView>
  </sheetViews>
  <sheetFormatPr baseColWidth="10" defaultRowHeight="16.5" x14ac:dyDescent="0.3"/>
  <cols>
    <col min="1" max="1" width="11.42578125" style="19"/>
    <col min="2" max="2" width="62.7109375" style="19" customWidth="1"/>
    <col min="3" max="3" width="24.140625" style="83" bestFit="1" customWidth="1"/>
    <col min="4" max="4" width="43.42578125" style="19" bestFit="1" customWidth="1"/>
    <col min="5" max="5" width="13.140625" style="85" customWidth="1"/>
    <col min="6" max="6" width="19.28515625" style="19" customWidth="1"/>
    <col min="7" max="16384" width="11.42578125" style="19"/>
  </cols>
  <sheetData>
    <row r="1" spans="2:7" customFormat="1" ht="18.75" x14ac:dyDescent="0.3">
      <c r="B1" s="302" t="s">
        <v>58</v>
      </c>
      <c r="C1" s="302"/>
      <c r="D1" s="302"/>
      <c r="E1" s="302"/>
      <c r="F1" s="302"/>
    </row>
    <row r="2" spans="2:7" customFormat="1" ht="15.75" x14ac:dyDescent="0.25">
      <c r="B2" s="303" t="s">
        <v>203</v>
      </c>
      <c r="C2" s="303"/>
      <c r="D2" s="303"/>
      <c r="E2" s="303"/>
      <c r="F2" s="303"/>
    </row>
    <row r="3" spans="2:7" s="14" customFormat="1" ht="15.75" thickBot="1" x14ac:dyDescent="0.3">
      <c r="B3" s="222" t="s">
        <v>172</v>
      </c>
      <c r="C3" s="222"/>
      <c r="D3" s="222"/>
      <c r="E3" s="222"/>
      <c r="F3" s="222"/>
      <c r="G3" s="15"/>
    </row>
    <row r="4" spans="2:7" ht="17.25" thickBot="1" x14ac:dyDescent="0.25">
      <c r="B4" s="304" t="s">
        <v>173</v>
      </c>
      <c r="C4" s="306"/>
      <c r="D4" s="307"/>
      <c r="E4" s="308"/>
      <c r="F4" s="309"/>
    </row>
    <row r="5" spans="2:7" ht="25.5" x14ac:dyDescent="0.2">
      <c r="B5" s="305"/>
      <c r="C5" s="67" t="s">
        <v>174</v>
      </c>
      <c r="D5" s="68" t="s">
        <v>175</v>
      </c>
      <c r="E5" s="69" t="s">
        <v>176</v>
      </c>
      <c r="F5" s="70" t="s">
        <v>177</v>
      </c>
    </row>
    <row r="6" spans="2:7" x14ac:dyDescent="0.25">
      <c r="B6" s="71" t="s">
        <v>230</v>
      </c>
      <c r="C6" s="72" t="s">
        <v>178</v>
      </c>
      <c r="D6" s="73">
        <v>1395428381</v>
      </c>
      <c r="E6" s="74">
        <v>1</v>
      </c>
      <c r="F6" s="75">
        <f>200*E6</f>
        <v>200</v>
      </c>
    </row>
    <row r="7" spans="2:7" x14ac:dyDescent="0.25">
      <c r="B7" s="76" t="s">
        <v>231</v>
      </c>
      <c r="C7" s="72" t="s">
        <v>178</v>
      </c>
      <c r="D7" s="73">
        <v>499505200</v>
      </c>
      <c r="E7" s="77">
        <v>1</v>
      </c>
      <c r="F7" s="75">
        <f>200*E7</f>
        <v>200</v>
      </c>
    </row>
    <row r="8" spans="2:7" ht="15" x14ac:dyDescent="0.25">
      <c r="B8" s="78"/>
      <c r="C8" s="79"/>
      <c r="D8" s="80"/>
      <c r="E8" s="81"/>
      <c r="F8" s="82"/>
    </row>
    <row r="9" spans="2:7" ht="15" x14ac:dyDescent="0.2">
      <c r="E9" s="84"/>
    </row>
    <row r="12" spans="2:7" x14ac:dyDescent="0.3">
      <c r="D12" s="86"/>
    </row>
    <row r="13" spans="2:7" x14ac:dyDescent="0.3">
      <c r="F13" s="87"/>
    </row>
  </sheetData>
  <mergeCells count="5">
    <mergeCell ref="B1:F1"/>
    <mergeCell ref="B2:F2"/>
    <mergeCell ref="B3:F3"/>
    <mergeCell ref="B4:B5"/>
    <mergeCell ref="C4:F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C13" sqref="C13"/>
    </sheetView>
  </sheetViews>
  <sheetFormatPr baseColWidth="10" defaultRowHeight="16.5" x14ac:dyDescent="0.3"/>
  <cols>
    <col min="1" max="1" width="5.5703125" style="85" customWidth="1"/>
    <col min="2" max="2" width="52.7109375" style="85" bestFit="1" customWidth="1"/>
    <col min="3" max="3" width="14.140625" style="85" bestFit="1" customWidth="1"/>
    <col min="4" max="4" width="14.85546875" style="85" customWidth="1"/>
    <col min="5" max="6" width="17.85546875" style="97" customWidth="1"/>
    <col min="7" max="16384" width="11.42578125" style="85"/>
  </cols>
  <sheetData>
    <row r="1" spans="2:7" s="14" customFormat="1" ht="15.75" x14ac:dyDescent="0.25">
      <c r="B1" s="310" t="s">
        <v>58</v>
      </c>
      <c r="C1" s="310"/>
      <c r="D1" s="310"/>
      <c r="E1" s="310"/>
      <c r="F1" s="310"/>
    </row>
    <row r="2" spans="2:7" s="14" customFormat="1" ht="15.75" x14ac:dyDescent="0.25">
      <c r="B2" s="303" t="s">
        <v>203</v>
      </c>
      <c r="C2" s="303"/>
      <c r="D2" s="303"/>
      <c r="E2" s="303"/>
      <c r="F2" s="303"/>
    </row>
    <row r="3" spans="2:7" s="14" customFormat="1" ht="15.75" x14ac:dyDescent="0.25">
      <c r="B3" s="311" t="s">
        <v>171</v>
      </c>
      <c r="C3" s="311"/>
      <c r="D3" s="311"/>
      <c r="E3" s="311"/>
      <c r="F3" s="311"/>
    </row>
    <row r="4" spans="2:7" s="14" customFormat="1" ht="17.25" thickBot="1" x14ac:dyDescent="0.3">
      <c r="B4" s="312"/>
      <c r="C4" s="312"/>
      <c r="D4" s="312"/>
      <c r="E4" s="312"/>
      <c r="F4" s="312"/>
    </row>
    <row r="5" spans="2:7" s="88" customFormat="1" ht="16.5" customHeight="1" x14ac:dyDescent="0.25">
      <c r="B5" s="313" t="s">
        <v>179</v>
      </c>
      <c r="C5" s="314"/>
      <c r="D5" s="314"/>
      <c r="E5" s="314"/>
      <c r="F5" s="314"/>
      <c r="G5" s="315"/>
    </row>
    <row r="6" spans="2:7" s="88" customFormat="1" ht="17.25" customHeight="1" thickBot="1" x14ac:dyDescent="0.3">
      <c r="B6" s="316"/>
      <c r="C6" s="317"/>
      <c r="D6" s="317"/>
      <c r="E6" s="317"/>
      <c r="F6" s="317"/>
      <c r="G6" s="318"/>
    </row>
    <row r="7" spans="2:7" s="93" customFormat="1" ht="49.5" x14ac:dyDescent="0.3">
      <c r="B7" s="89" t="s">
        <v>180</v>
      </c>
      <c r="C7" s="90" t="s">
        <v>181</v>
      </c>
      <c r="D7" s="91" t="s">
        <v>182</v>
      </c>
      <c r="E7" s="90" t="s">
        <v>183</v>
      </c>
      <c r="F7" s="92" t="s">
        <v>184</v>
      </c>
      <c r="G7" s="92" t="s">
        <v>153</v>
      </c>
    </row>
    <row r="8" spans="2:7" s="93" customFormat="1" x14ac:dyDescent="0.3">
      <c r="B8" s="71" t="s">
        <v>228</v>
      </c>
      <c r="C8" s="94" t="s">
        <v>185</v>
      </c>
      <c r="D8" s="95">
        <f>+IRF!I15+'VIDA DEUDORES'!J11+'AP. EMPLEADOS'!J12+'TRANS. MER'!J10+'TRANS. VAL'!J9+RCSP!H11+AUTOS!I14+TRMyE!I11+RCECH!I21+RCEPM!I27+'RCE '!I21+MANEJO!I23+'TRDM '!I13</f>
        <v>78</v>
      </c>
      <c r="E8" s="96">
        <f>+IRF!I38+'VIDA DEUDORES'!J11+'AP. ESTUDIANTES'!J12+'TRANS. MER'!J39+'TRANS. VAL'!J31+RCSP!H11+AUTOS!I14+TRMyE!I11+RCECH!I21+RCEPM!I27+'RCE '!I21+MANEJO!I23+'TRDM '!I66</f>
        <v>63.05</v>
      </c>
      <c r="F8" s="96">
        <v>0</v>
      </c>
      <c r="G8" s="133">
        <f>SUM(D8:F8)</f>
        <v>141.05000000000001</v>
      </c>
    </row>
    <row r="9" spans="2:7" x14ac:dyDescent="0.3">
      <c r="B9" s="71" t="s">
        <v>229</v>
      </c>
      <c r="C9" s="94" t="s">
        <v>185</v>
      </c>
      <c r="D9" s="95">
        <v>0</v>
      </c>
      <c r="E9" s="96">
        <v>200</v>
      </c>
      <c r="F9" s="96">
        <v>200</v>
      </c>
      <c r="G9" s="134">
        <f>SUM(D9:F9)</f>
        <v>400</v>
      </c>
    </row>
    <row r="10" spans="2:7" x14ac:dyDescent="0.3">
      <c r="D10" s="97"/>
    </row>
    <row r="11" spans="2:7" s="100" customFormat="1" ht="20.25" x14ac:dyDescent="0.3">
      <c r="B11" s="98"/>
      <c r="C11" s="98"/>
      <c r="D11" s="99"/>
      <c r="E11" s="98"/>
      <c r="F11" s="98"/>
    </row>
  </sheetData>
  <mergeCells count="5">
    <mergeCell ref="B1:F1"/>
    <mergeCell ref="B2:F2"/>
    <mergeCell ref="B3:F3"/>
    <mergeCell ref="B4:F4"/>
    <mergeCell ref="B5:G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abSelected="1" topLeftCell="B1" workbookViewId="0">
      <selection activeCell="F15" sqref="F15"/>
    </sheetView>
  </sheetViews>
  <sheetFormatPr baseColWidth="10" defaultRowHeight="15" x14ac:dyDescent="0.25"/>
  <cols>
    <col min="2" max="2" width="40.85546875" customWidth="1"/>
    <col min="3" max="3" width="12.5703125" customWidth="1"/>
    <col min="4" max="4" width="13.85546875" bestFit="1" customWidth="1"/>
    <col min="5" max="6" width="21.5703125" customWidth="1"/>
    <col min="7" max="8" width="14.42578125" customWidth="1"/>
  </cols>
  <sheetData>
    <row r="1" spans="2:9" s="14" customFormat="1" ht="15.75" x14ac:dyDescent="0.25">
      <c r="B1" s="310" t="s">
        <v>58</v>
      </c>
      <c r="C1" s="310"/>
      <c r="D1" s="310"/>
      <c r="E1" s="310"/>
      <c r="F1" s="310"/>
      <c r="G1" s="310"/>
      <c r="H1" s="310"/>
      <c r="I1" s="101"/>
    </row>
    <row r="2" spans="2:9" s="14" customFormat="1" ht="15.75" x14ac:dyDescent="0.25">
      <c r="B2" s="303" t="s">
        <v>203</v>
      </c>
      <c r="C2" s="303"/>
      <c r="D2" s="303"/>
      <c r="E2" s="303"/>
      <c r="F2" s="303"/>
      <c r="G2" s="303"/>
      <c r="H2" s="303"/>
      <c r="I2" s="101"/>
    </row>
    <row r="3" spans="2:9" s="14" customFormat="1" ht="16.5" thickBot="1" x14ac:dyDescent="0.3">
      <c r="B3" s="311" t="s">
        <v>186</v>
      </c>
      <c r="C3" s="311"/>
      <c r="D3" s="311"/>
      <c r="E3" s="311"/>
      <c r="F3" s="311"/>
      <c r="G3" s="311"/>
      <c r="H3" s="311"/>
      <c r="I3" s="102"/>
    </row>
    <row r="4" spans="2:9" ht="33" x14ac:dyDescent="0.25">
      <c r="B4" s="324" t="s">
        <v>187</v>
      </c>
      <c r="C4" s="324"/>
      <c r="D4" s="103" t="s">
        <v>188</v>
      </c>
      <c r="E4" s="104" t="s">
        <v>233</v>
      </c>
      <c r="F4" s="136" t="s">
        <v>232</v>
      </c>
      <c r="G4" s="138" t="s">
        <v>189</v>
      </c>
      <c r="H4" s="139" t="s">
        <v>190</v>
      </c>
    </row>
    <row r="5" spans="2:9" ht="15.75" x14ac:dyDescent="0.25">
      <c r="B5" s="105" t="s">
        <v>191</v>
      </c>
      <c r="C5" s="106" t="s">
        <v>192</v>
      </c>
      <c r="D5" s="325" t="s">
        <v>193</v>
      </c>
      <c r="E5" s="107"/>
      <c r="F5" s="137"/>
      <c r="G5" s="328" t="s">
        <v>185</v>
      </c>
      <c r="H5" s="331" t="s">
        <v>185</v>
      </c>
    </row>
    <row r="6" spans="2:9" s="109" customFormat="1" x14ac:dyDescent="0.25">
      <c r="B6" s="106" t="s">
        <v>194</v>
      </c>
      <c r="C6" s="108" t="s">
        <v>196</v>
      </c>
      <c r="D6" s="326"/>
      <c r="E6" s="108">
        <v>0</v>
      </c>
      <c r="F6" s="110">
        <v>200</v>
      </c>
      <c r="G6" s="329"/>
      <c r="H6" s="332"/>
    </row>
    <row r="7" spans="2:9" s="109" customFormat="1" x14ac:dyDescent="0.25">
      <c r="B7" s="106" t="s">
        <v>195</v>
      </c>
      <c r="C7" s="108" t="s">
        <v>72</v>
      </c>
      <c r="D7" s="326"/>
      <c r="E7" s="108">
        <v>78</v>
      </c>
      <c r="F7" s="110">
        <v>200</v>
      </c>
      <c r="G7" s="329"/>
      <c r="H7" s="332"/>
    </row>
    <row r="8" spans="2:9" s="109" customFormat="1" x14ac:dyDescent="0.25">
      <c r="B8" s="106" t="s">
        <v>197</v>
      </c>
      <c r="C8" s="108" t="s">
        <v>196</v>
      </c>
      <c r="D8" s="327"/>
      <c r="E8" s="108">
        <v>63</v>
      </c>
      <c r="F8" s="110">
        <v>0</v>
      </c>
      <c r="G8" s="329"/>
      <c r="H8" s="332"/>
    </row>
    <row r="9" spans="2:9" s="109" customFormat="1" ht="15.75" thickBot="1" x14ac:dyDescent="0.3">
      <c r="B9" s="105" t="s">
        <v>198</v>
      </c>
      <c r="C9" s="108" t="s">
        <v>196</v>
      </c>
      <c r="D9" s="110" t="s">
        <v>196</v>
      </c>
      <c r="E9" s="108">
        <v>200</v>
      </c>
      <c r="F9" s="110">
        <v>200</v>
      </c>
      <c r="G9" s="330"/>
      <c r="H9" s="333"/>
    </row>
    <row r="10" spans="2:9" s="109" customFormat="1" ht="15.75" thickBot="1" x14ac:dyDescent="0.3">
      <c r="B10" s="319" t="s">
        <v>199</v>
      </c>
      <c r="C10" s="320"/>
      <c r="D10" s="111" t="s">
        <v>200</v>
      </c>
      <c r="E10" s="111">
        <f>SUM(E5:E9)</f>
        <v>341</v>
      </c>
      <c r="F10" s="135">
        <f>SUM(F6:F9)</f>
        <v>600</v>
      </c>
    </row>
    <row r="11" spans="2:9" ht="15.75" thickBot="1" x14ac:dyDescent="0.3"/>
    <row r="12" spans="2:9" ht="18.75" thickBot="1" x14ac:dyDescent="0.35">
      <c r="B12" s="321" t="s">
        <v>201</v>
      </c>
      <c r="C12" s="322"/>
      <c r="D12" s="323"/>
      <c r="E12" s="112">
        <f>E10</f>
        <v>341</v>
      </c>
      <c r="F12" s="112">
        <f>F10</f>
        <v>600</v>
      </c>
    </row>
  </sheetData>
  <mergeCells count="9">
    <mergeCell ref="B10:C10"/>
    <mergeCell ref="B12:D12"/>
    <mergeCell ref="B1:H1"/>
    <mergeCell ref="B2:H2"/>
    <mergeCell ref="B3:H3"/>
    <mergeCell ref="B4:C4"/>
    <mergeCell ref="D5:D8"/>
    <mergeCell ref="G5:G9"/>
    <mergeCell ref="H5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I52"/>
  <sheetViews>
    <sheetView showGridLines="0" topLeftCell="C19" zoomScaleNormal="100" zoomScaleSheetLayoutView="85" workbookViewId="0">
      <selection activeCell="I53" sqref="I53"/>
    </sheetView>
  </sheetViews>
  <sheetFormatPr baseColWidth="10" defaultRowHeight="15" x14ac:dyDescent="0.25"/>
  <cols>
    <col min="1" max="1" width="11.42578125" style="14"/>
    <col min="2" max="2" width="65.7109375" style="14" customWidth="1"/>
    <col min="3" max="3" width="15.42578125" style="14" customWidth="1"/>
    <col min="4" max="4" width="10.85546875" style="14" customWidth="1"/>
    <col min="5" max="7" width="11.42578125" style="14"/>
    <col min="8" max="8" width="19.28515625" style="14" bestFit="1" customWidth="1"/>
    <col min="9" max="16384" width="11.42578125" style="14"/>
  </cols>
  <sheetData>
    <row r="1" spans="2:9" x14ac:dyDescent="0.25">
      <c r="B1" s="116" t="s">
        <v>58</v>
      </c>
      <c r="C1" s="116"/>
      <c r="D1" s="116"/>
      <c r="E1" s="116"/>
      <c r="F1" s="116"/>
    </row>
    <row r="2" spans="2:9" x14ac:dyDescent="0.25">
      <c r="B2" s="113" t="s">
        <v>22</v>
      </c>
      <c r="C2" s="113"/>
      <c r="D2" s="113"/>
      <c r="E2" s="113"/>
      <c r="F2" s="113"/>
    </row>
    <row r="3" spans="2:9" x14ac:dyDescent="0.25">
      <c r="B3" s="113" t="s">
        <v>203</v>
      </c>
      <c r="C3" s="113"/>
      <c r="D3" s="113"/>
      <c r="E3" s="113"/>
      <c r="F3" s="113"/>
    </row>
    <row r="4" spans="2:9" ht="16.5" x14ac:dyDescent="0.25">
      <c r="B4" s="122" t="s">
        <v>12</v>
      </c>
      <c r="C4" s="122"/>
      <c r="D4" s="122"/>
      <c r="E4" s="153" t="s">
        <v>210</v>
      </c>
      <c r="F4" s="153"/>
      <c r="G4" s="153"/>
      <c r="H4" s="153"/>
      <c r="I4" s="153"/>
    </row>
    <row r="5" spans="2:9" x14ac:dyDescent="0.25">
      <c r="B5" s="190" t="s">
        <v>0</v>
      </c>
      <c r="C5" s="191"/>
      <c r="D5" s="151" t="s">
        <v>72</v>
      </c>
      <c r="E5" s="141" t="s">
        <v>52</v>
      </c>
      <c r="F5" s="141"/>
      <c r="G5" s="140" t="s">
        <v>204</v>
      </c>
      <c r="H5" s="140" t="s">
        <v>205</v>
      </c>
      <c r="I5" s="140" t="s">
        <v>188</v>
      </c>
    </row>
    <row r="6" spans="2:9" x14ac:dyDescent="0.25">
      <c r="B6" s="192"/>
      <c r="C6" s="193"/>
      <c r="D6" s="152"/>
      <c r="E6" s="114" t="s">
        <v>53</v>
      </c>
      <c r="F6" s="114" t="s">
        <v>54</v>
      </c>
      <c r="G6" s="140"/>
      <c r="H6" s="140"/>
      <c r="I6" s="140"/>
    </row>
    <row r="7" spans="2:9" ht="16.5" x14ac:dyDescent="0.25">
      <c r="B7" s="200" t="s">
        <v>60</v>
      </c>
      <c r="C7" s="200"/>
      <c r="D7" s="48"/>
      <c r="E7" s="35"/>
      <c r="F7" s="123" t="s">
        <v>202</v>
      </c>
      <c r="G7" s="39">
        <v>383</v>
      </c>
      <c r="H7" s="39" t="s">
        <v>211</v>
      </c>
      <c r="I7" s="39">
        <v>0</v>
      </c>
    </row>
    <row r="8" spans="2:9" ht="16.5" x14ac:dyDescent="0.25">
      <c r="B8" s="177" t="s">
        <v>59</v>
      </c>
      <c r="C8" s="178"/>
      <c r="D8" s="48"/>
      <c r="E8" s="39"/>
      <c r="F8" s="39" t="s">
        <v>202</v>
      </c>
      <c r="G8" s="39">
        <v>383</v>
      </c>
      <c r="H8" s="39" t="s">
        <v>211</v>
      </c>
      <c r="I8" s="39">
        <v>0</v>
      </c>
    </row>
    <row r="9" spans="2:9" ht="19.5" customHeight="1" x14ac:dyDescent="0.25">
      <c r="B9" s="8" t="s">
        <v>10</v>
      </c>
      <c r="C9" s="1">
        <v>0</v>
      </c>
      <c r="D9" s="179">
        <v>150</v>
      </c>
      <c r="E9" s="39"/>
      <c r="F9" s="39" t="s">
        <v>202</v>
      </c>
      <c r="G9" s="39">
        <v>383</v>
      </c>
      <c r="H9" s="39" t="s">
        <v>211</v>
      </c>
      <c r="I9" s="39">
        <v>0</v>
      </c>
    </row>
    <row r="10" spans="2:9" ht="19.5" customHeight="1" x14ac:dyDescent="0.25">
      <c r="B10" s="28">
        <v>50000000</v>
      </c>
      <c r="C10" s="2">
        <v>20</v>
      </c>
      <c r="D10" s="180"/>
      <c r="E10" s="39"/>
      <c r="F10" s="39" t="s">
        <v>202</v>
      </c>
      <c r="G10" s="39">
        <v>383</v>
      </c>
      <c r="H10" s="39" t="s">
        <v>211</v>
      </c>
      <c r="I10" s="39">
        <v>0</v>
      </c>
    </row>
    <row r="11" spans="2:9" ht="19.5" customHeight="1" x14ac:dyDescent="0.25">
      <c r="B11" s="28">
        <v>100000000</v>
      </c>
      <c r="C11" s="2">
        <v>40</v>
      </c>
      <c r="D11" s="180"/>
      <c r="E11" s="39"/>
      <c r="F11" s="39" t="s">
        <v>202</v>
      </c>
      <c r="G11" s="39">
        <v>383</v>
      </c>
      <c r="H11" s="39" t="s">
        <v>211</v>
      </c>
      <c r="I11" s="39">
        <v>0</v>
      </c>
    </row>
    <row r="12" spans="2:9" ht="19.5" customHeight="1" x14ac:dyDescent="0.25">
      <c r="B12" s="28">
        <v>300000000</v>
      </c>
      <c r="C12" s="2">
        <v>80</v>
      </c>
      <c r="D12" s="180"/>
      <c r="E12" s="39"/>
      <c r="F12" s="39" t="s">
        <v>202</v>
      </c>
      <c r="G12" s="39">
        <v>383</v>
      </c>
      <c r="H12" s="39" t="s">
        <v>211</v>
      </c>
      <c r="I12" s="39">
        <v>0</v>
      </c>
    </row>
    <row r="13" spans="2:9" ht="19.5" customHeight="1" x14ac:dyDescent="0.25">
      <c r="B13" s="28">
        <v>500000000</v>
      </c>
      <c r="C13" s="2">
        <v>150</v>
      </c>
      <c r="D13" s="181"/>
      <c r="E13" s="39"/>
      <c r="F13" s="39" t="s">
        <v>202</v>
      </c>
      <c r="G13" s="39">
        <v>383</v>
      </c>
      <c r="H13" s="39" t="s">
        <v>211</v>
      </c>
      <c r="I13" s="39">
        <v>0</v>
      </c>
    </row>
    <row r="14" spans="2:9" ht="33" customHeight="1" x14ac:dyDescent="0.25">
      <c r="B14" s="177" t="s">
        <v>167</v>
      </c>
      <c r="C14" s="178"/>
      <c r="D14" s="42"/>
      <c r="E14" s="184"/>
      <c r="F14" s="184"/>
      <c r="G14" s="35"/>
      <c r="H14" s="35"/>
      <c r="I14" s="35"/>
    </row>
    <row r="15" spans="2:9" ht="19.5" customHeight="1" x14ac:dyDescent="0.25">
      <c r="B15" s="8" t="s">
        <v>10</v>
      </c>
      <c r="C15" s="1">
        <v>0</v>
      </c>
      <c r="D15" s="179">
        <v>150</v>
      </c>
      <c r="E15" s="35"/>
      <c r="F15" s="123" t="s">
        <v>202</v>
      </c>
      <c r="G15" s="35">
        <v>383</v>
      </c>
      <c r="H15" s="123" t="s">
        <v>211</v>
      </c>
      <c r="I15" s="35">
        <v>0</v>
      </c>
    </row>
    <row r="16" spans="2:9" ht="19.5" customHeight="1" x14ac:dyDescent="0.25">
      <c r="B16" s="28">
        <v>50000000</v>
      </c>
      <c r="C16" s="2">
        <v>20</v>
      </c>
      <c r="D16" s="180"/>
      <c r="E16" s="35"/>
      <c r="F16" s="123" t="s">
        <v>202</v>
      </c>
      <c r="G16" s="35">
        <v>383</v>
      </c>
      <c r="H16" s="123" t="s">
        <v>211</v>
      </c>
      <c r="I16" s="35">
        <v>0</v>
      </c>
    </row>
    <row r="17" spans="2:9" ht="19.5" customHeight="1" x14ac:dyDescent="0.25">
      <c r="B17" s="28">
        <v>100000000</v>
      </c>
      <c r="C17" s="2">
        <v>40</v>
      </c>
      <c r="D17" s="180"/>
      <c r="E17" s="35"/>
      <c r="F17" s="123" t="s">
        <v>202</v>
      </c>
      <c r="G17" s="35">
        <v>383</v>
      </c>
      <c r="H17" s="123" t="s">
        <v>211</v>
      </c>
      <c r="I17" s="35">
        <v>0</v>
      </c>
    </row>
    <row r="18" spans="2:9" ht="19.5" customHeight="1" x14ac:dyDescent="0.25">
      <c r="B18" s="28">
        <v>200000000</v>
      </c>
      <c r="C18" s="2">
        <v>80</v>
      </c>
      <c r="D18" s="180"/>
      <c r="E18" s="35"/>
      <c r="F18" s="123" t="s">
        <v>202</v>
      </c>
      <c r="G18" s="35">
        <v>383</v>
      </c>
      <c r="H18" s="123" t="s">
        <v>211</v>
      </c>
      <c r="I18" s="35">
        <v>0</v>
      </c>
    </row>
    <row r="19" spans="2:9" ht="19.5" customHeight="1" x14ac:dyDescent="0.25">
      <c r="B19" s="28">
        <v>300000000</v>
      </c>
      <c r="C19" s="2">
        <v>150</v>
      </c>
      <c r="D19" s="181"/>
      <c r="E19" s="35"/>
      <c r="F19" s="123" t="s">
        <v>202</v>
      </c>
      <c r="G19" s="35">
        <v>383</v>
      </c>
      <c r="H19" s="123" t="s">
        <v>211</v>
      </c>
      <c r="I19" s="35">
        <v>0</v>
      </c>
    </row>
    <row r="20" spans="2:9" ht="89.25" customHeight="1" x14ac:dyDescent="0.25">
      <c r="B20" s="183" t="s">
        <v>61</v>
      </c>
      <c r="C20" s="183"/>
      <c r="D20" s="49">
        <v>50</v>
      </c>
      <c r="E20" s="123" t="s">
        <v>202</v>
      </c>
      <c r="F20" s="35"/>
      <c r="G20" s="35">
        <v>383</v>
      </c>
      <c r="H20" s="126" t="s">
        <v>222</v>
      </c>
      <c r="I20" s="35">
        <v>50</v>
      </c>
    </row>
    <row r="21" spans="2:9" ht="83.25" customHeight="1" x14ac:dyDescent="0.25">
      <c r="B21" s="199" t="s">
        <v>62</v>
      </c>
      <c r="C21" s="199"/>
      <c r="D21" s="32">
        <v>50</v>
      </c>
      <c r="E21" s="123" t="s">
        <v>202</v>
      </c>
      <c r="F21" s="35"/>
      <c r="G21" s="35">
        <v>383</v>
      </c>
      <c r="H21" s="123" t="s">
        <v>223</v>
      </c>
      <c r="I21" s="35">
        <v>50</v>
      </c>
    </row>
    <row r="22" spans="2:9" ht="23.25" customHeight="1" x14ac:dyDescent="0.25">
      <c r="B22" s="194" t="s">
        <v>14</v>
      </c>
      <c r="C22" s="194"/>
      <c r="D22" s="22">
        <f>SUM(D9:D21)</f>
        <v>400</v>
      </c>
      <c r="I22" s="14">
        <f>SUM(I7:I21)</f>
        <v>100</v>
      </c>
    </row>
    <row r="23" spans="2:9" ht="19.5" customHeight="1" x14ac:dyDescent="0.25">
      <c r="H23" s="128" t="s">
        <v>153</v>
      </c>
      <c r="I23" s="14">
        <f>+I22*5%</f>
        <v>5</v>
      </c>
    </row>
    <row r="24" spans="2:9" ht="29.25" customHeight="1" x14ac:dyDescent="0.25">
      <c r="B24" s="187" t="s">
        <v>21</v>
      </c>
      <c r="C24" s="188"/>
      <c r="D24" s="30" t="s">
        <v>36</v>
      </c>
    </row>
    <row r="25" spans="2:9" ht="29.25" customHeight="1" x14ac:dyDescent="0.25">
      <c r="B25" s="185" t="s">
        <v>40</v>
      </c>
      <c r="C25" s="186"/>
      <c r="D25" s="186"/>
    </row>
    <row r="26" spans="2:9" ht="45.75" customHeight="1" x14ac:dyDescent="0.25">
      <c r="B26" s="183" t="s">
        <v>3</v>
      </c>
      <c r="C26" s="183"/>
      <c r="D26" s="183"/>
    </row>
    <row r="27" spans="2:9" ht="19.5" customHeight="1" x14ac:dyDescent="0.25">
      <c r="B27" s="154" t="s">
        <v>55</v>
      </c>
      <c r="C27" s="154"/>
      <c r="D27" s="154"/>
    </row>
    <row r="28" spans="2:9" ht="19.5" customHeight="1" x14ac:dyDescent="0.25">
      <c r="B28" s="154" t="s">
        <v>11</v>
      </c>
      <c r="C28" s="154"/>
      <c r="D28" s="154"/>
    </row>
    <row r="29" spans="2:9" ht="34.5" customHeight="1" x14ac:dyDescent="0.25">
      <c r="B29" s="183" t="s">
        <v>48</v>
      </c>
      <c r="C29" s="183"/>
      <c r="D29" s="183"/>
    </row>
    <row r="30" spans="2:9" ht="19.5" customHeight="1" x14ac:dyDescent="0.25">
      <c r="B30" s="16"/>
      <c r="C30" s="17"/>
      <c r="D30" s="17"/>
    </row>
    <row r="31" spans="2:9" ht="19.5" customHeight="1" x14ac:dyDescent="0.25">
      <c r="B31" s="189" t="s">
        <v>39</v>
      </c>
      <c r="C31" s="189"/>
      <c r="D31" s="189"/>
    </row>
    <row r="32" spans="2:9" ht="19.5" customHeight="1" x14ac:dyDescent="0.25">
      <c r="B32" s="189"/>
      <c r="C32" s="189"/>
      <c r="D32" s="189"/>
    </row>
    <row r="33" spans="2:9" ht="19.5" customHeight="1" x14ac:dyDescent="0.25">
      <c r="B33" s="189"/>
      <c r="C33" s="189"/>
      <c r="D33" s="189"/>
    </row>
    <row r="34" spans="2:9" ht="16.5" x14ac:dyDescent="0.25">
      <c r="B34" s="196" t="s">
        <v>73</v>
      </c>
      <c r="C34" s="197"/>
      <c r="D34" s="198"/>
    </row>
    <row r="35" spans="2:9" ht="19.5" customHeight="1" x14ac:dyDescent="0.25">
      <c r="B35" s="158" t="s">
        <v>71</v>
      </c>
      <c r="C35" s="159"/>
      <c r="D35" s="182"/>
      <c r="E35" s="141" t="s">
        <v>52</v>
      </c>
      <c r="F35" s="141"/>
      <c r="G35" s="140" t="s">
        <v>204</v>
      </c>
      <c r="H35" s="140" t="s">
        <v>205</v>
      </c>
      <c r="I35" s="140" t="s">
        <v>188</v>
      </c>
    </row>
    <row r="36" spans="2:9" ht="42" customHeight="1" x14ac:dyDescent="0.25">
      <c r="B36" s="18" t="s">
        <v>15</v>
      </c>
      <c r="C36" s="195" t="s">
        <v>16</v>
      </c>
      <c r="D36" s="195"/>
      <c r="E36" s="114" t="s">
        <v>53</v>
      </c>
      <c r="F36" s="114" t="s">
        <v>54</v>
      </c>
      <c r="G36" s="140"/>
      <c r="H36" s="140"/>
      <c r="I36" s="140"/>
    </row>
    <row r="37" spans="2:9" ht="19.5" customHeight="1" x14ac:dyDescent="0.25">
      <c r="B37" s="10" t="s">
        <v>5</v>
      </c>
      <c r="C37" s="157" t="s">
        <v>41</v>
      </c>
      <c r="D37" s="157"/>
      <c r="E37" s="35"/>
      <c r="F37" s="123" t="s">
        <v>202</v>
      </c>
      <c r="G37" s="39">
        <v>383</v>
      </c>
      <c r="H37" s="39"/>
      <c r="I37" s="39">
        <v>0</v>
      </c>
    </row>
    <row r="38" spans="2:9" ht="16.5" x14ac:dyDescent="0.25">
      <c r="B38" s="41" t="s">
        <v>63</v>
      </c>
      <c r="C38" s="157" t="s">
        <v>74</v>
      </c>
      <c r="D38" s="157"/>
      <c r="E38" s="39"/>
      <c r="F38" s="39" t="s">
        <v>202</v>
      </c>
      <c r="G38" s="39">
        <v>383</v>
      </c>
      <c r="H38" s="39"/>
      <c r="I38" s="39">
        <v>0</v>
      </c>
    </row>
    <row r="39" spans="2:9" ht="19.5" customHeight="1" x14ac:dyDescent="0.25">
      <c r="B39" s="41" t="s">
        <v>64</v>
      </c>
      <c r="C39" s="157" t="s">
        <v>75</v>
      </c>
      <c r="D39" s="157"/>
      <c r="E39" s="39"/>
      <c r="F39" s="39" t="s">
        <v>202</v>
      </c>
      <c r="G39" s="39">
        <v>383</v>
      </c>
      <c r="H39" s="39"/>
      <c r="I39" s="39">
        <v>0</v>
      </c>
    </row>
    <row r="40" spans="2:9" ht="16.5" x14ac:dyDescent="0.25">
      <c r="B40" s="11" t="s">
        <v>65</v>
      </c>
      <c r="C40" s="157" t="s">
        <v>76</v>
      </c>
      <c r="D40" s="157"/>
      <c r="E40" s="35"/>
      <c r="F40" s="123" t="s">
        <v>202</v>
      </c>
      <c r="G40" s="39">
        <v>383</v>
      </c>
      <c r="H40" s="35"/>
      <c r="I40" s="35">
        <v>0</v>
      </c>
    </row>
    <row r="41" spans="2:9" ht="19.5" customHeight="1" x14ac:dyDescent="0.25">
      <c r="B41" s="11" t="s">
        <v>66</v>
      </c>
      <c r="C41" s="157" t="s">
        <v>34</v>
      </c>
      <c r="D41" s="157"/>
      <c r="E41" s="36"/>
      <c r="F41" s="123" t="s">
        <v>202</v>
      </c>
      <c r="G41" s="39">
        <v>383</v>
      </c>
      <c r="H41" s="35"/>
      <c r="I41" s="35">
        <v>0</v>
      </c>
    </row>
    <row r="42" spans="2:9" s="15" customFormat="1" ht="19.5" customHeight="1" x14ac:dyDescent="0.25">
      <c r="B42" s="12"/>
      <c r="C42" s="12"/>
      <c r="D42" s="13"/>
    </row>
    <row r="43" spans="2:9" ht="27" customHeight="1" x14ac:dyDescent="0.25">
      <c r="B43" s="154" t="s">
        <v>70</v>
      </c>
      <c r="C43" s="154"/>
      <c r="D43" s="154"/>
      <c r="E43" s="141" t="s">
        <v>52</v>
      </c>
      <c r="F43" s="141"/>
      <c r="G43" s="140" t="s">
        <v>204</v>
      </c>
      <c r="H43" s="140" t="s">
        <v>205</v>
      </c>
      <c r="I43" s="140" t="s">
        <v>188</v>
      </c>
    </row>
    <row r="44" spans="2:9" ht="44.25" customHeight="1" x14ac:dyDescent="0.25">
      <c r="B44" s="18" t="s">
        <v>15</v>
      </c>
      <c r="C44" s="195" t="s">
        <v>17</v>
      </c>
      <c r="D44" s="195"/>
      <c r="E44" s="114" t="s">
        <v>53</v>
      </c>
      <c r="F44" s="114" t="s">
        <v>54</v>
      </c>
      <c r="G44" s="140"/>
      <c r="H44" s="140"/>
      <c r="I44" s="140"/>
    </row>
    <row r="45" spans="2:9" ht="19.5" customHeight="1" x14ac:dyDescent="0.25">
      <c r="B45" s="11" t="s">
        <v>5</v>
      </c>
      <c r="C45" s="157" t="s">
        <v>41</v>
      </c>
      <c r="D45" s="157"/>
      <c r="E45" s="35"/>
      <c r="F45" s="123" t="s">
        <v>202</v>
      </c>
      <c r="G45" s="39">
        <v>383</v>
      </c>
      <c r="H45" s="39"/>
      <c r="I45" s="39">
        <v>0</v>
      </c>
    </row>
    <row r="46" spans="2:9" ht="19.5" customHeight="1" x14ac:dyDescent="0.25">
      <c r="B46" s="41" t="s">
        <v>26</v>
      </c>
      <c r="C46" s="157" t="s">
        <v>74</v>
      </c>
      <c r="D46" s="157"/>
      <c r="E46" s="39"/>
      <c r="F46" s="39" t="s">
        <v>202</v>
      </c>
      <c r="G46" s="39">
        <v>383</v>
      </c>
      <c r="H46" s="39"/>
      <c r="I46" s="39">
        <v>0</v>
      </c>
    </row>
    <row r="47" spans="2:9" ht="19.5" customHeight="1" x14ac:dyDescent="0.25">
      <c r="B47" s="41" t="s">
        <v>67</v>
      </c>
      <c r="C47" s="157" t="s">
        <v>75</v>
      </c>
      <c r="D47" s="157"/>
      <c r="E47" s="39"/>
      <c r="F47" s="39" t="s">
        <v>202</v>
      </c>
      <c r="G47" s="39">
        <v>383</v>
      </c>
      <c r="H47" s="39"/>
      <c r="I47" s="39">
        <v>0</v>
      </c>
    </row>
    <row r="48" spans="2:9" ht="19.5" customHeight="1" x14ac:dyDescent="0.25">
      <c r="B48" s="11" t="s">
        <v>68</v>
      </c>
      <c r="C48" s="157" t="s">
        <v>76</v>
      </c>
      <c r="D48" s="157"/>
      <c r="E48" s="35"/>
      <c r="F48" s="123" t="s">
        <v>202</v>
      </c>
      <c r="G48" s="39">
        <v>383</v>
      </c>
      <c r="H48" s="35"/>
      <c r="I48" s="35">
        <v>0</v>
      </c>
    </row>
    <row r="49" spans="2:9" ht="19.5" customHeight="1" x14ac:dyDescent="0.25">
      <c r="B49" s="11" t="s">
        <v>69</v>
      </c>
      <c r="C49" s="157" t="s">
        <v>34</v>
      </c>
      <c r="D49" s="157"/>
      <c r="E49" s="36"/>
      <c r="F49" s="123" t="s">
        <v>202</v>
      </c>
      <c r="G49" s="39">
        <v>383</v>
      </c>
      <c r="H49" s="35"/>
      <c r="I49" s="35">
        <v>0</v>
      </c>
    </row>
    <row r="50" spans="2:9" ht="18.75" customHeight="1" x14ac:dyDescent="0.25"/>
    <row r="51" spans="2:9" ht="38.25" customHeight="1" x14ac:dyDescent="0.25">
      <c r="I51" s="14">
        <f>SUM(I37:I49)</f>
        <v>0</v>
      </c>
    </row>
    <row r="52" spans="2:9" x14ac:dyDescent="0.25">
      <c r="I52" s="14">
        <f>+I51*5%</f>
        <v>0</v>
      </c>
    </row>
  </sheetData>
  <mergeCells count="46">
    <mergeCell ref="C49:D49"/>
    <mergeCell ref="C37:D37"/>
    <mergeCell ref="B20:C20"/>
    <mergeCell ref="B21:C21"/>
    <mergeCell ref="B7:C7"/>
    <mergeCell ref="C40:D40"/>
    <mergeCell ref="C41:D41"/>
    <mergeCell ref="C44:D44"/>
    <mergeCell ref="C45:D45"/>
    <mergeCell ref="C48:D48"/>
    <mergeCell ref="B43:D43"/>
    <mergeCell ref="C38:D38"/>
    <mergeCell ref="C39:D39"/>
    <mergeCell ref="C46:D46"/>
    <mergeCell ref="C47:D47"/>
    <mergeCell ref="B8:C8"/>
    <mergeCell ref="B5:C6"/>
    <mergeCell ref="D5:D6"/>
    <mergeCell ref="B22:C22"/>
    <mergeCell ref="C36:D36"/>
    <mergeCell ref="B34:D34"/>
    <mergeCell ref="B14:C14"/>
    <mergeCell ref="D9:D13"/>
    <mergeCell ref="D15:D19"/>
    <mergeCell ref="B35:D35"/>
    <mergeCell ref="B26:D26"/>
    <mergeCell ref="B27:D27"/>
    <mergeCell ref="B28:D28"/>
    <mergeCell ref="B29:D29"/>
    <mergeCell ref="B25:D25"/>
    <mergeCell ref="B24:C24"/>
    <mergeCell ref="B31:D33"/>
    <mergeCell ref="G43:G44"/>
    <mergeCell ref="H43:H44"/>
    <mergeCell ref="I43:I44"/>
    <mergeCell ref="E4:I4"/>
    <mergeCell ref="G5:G6"/>
    <mergeCell ref="H5:H6"/>
    <mergeCell ref="I5:I6"/>
    <mergeCell ref="G35:G36"/>
    <mergeCell ref="H35:H36"/>
    <mergeCell ref="I35:I36"/>
    <mergeCell ref="E14:F14"/>
    <mergeCell ref="E5:F5"/>
    <mergeCell ref="E35:F35"/>
    <mergeCell ref="E43:F43"/>
  </mergeCells>
  <printOptions horizontalCentered="1" verticalCentered="1"/>
  <pageMargins left="0.51181102362204722" right="0" top="0" bottom="0.35433070866141736" header="0.31496062992125984" footer="0.31496062992125984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I56"/>
  <sheetViews>
    <sheetView showGridLines="0" topLeftCell="C16" zoomScaleNormal="100" zoomScaleSheetLayoutView="70" workbookViewId="0">
      <selection activeCell="G15" sqref="G15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2:9" ht="18.75" customHeight="1" x14ac:dyDescent="0.25">
      <c r="B1" s="115" t="s">
        <v>58</v>
      </c>
      <c r="C1" s="115"/>
      <c r="D1" s="115"/>
      <c r="E1" s="115"/>
      <c r="F1" s="115"/>
    </row>
    <row r="2" spans="2:9" ht="19.5" customHeight="1" x14ac:dyDescent="0.25">
      <c r="B2" s="115" t="s">
        <v>27</v>
      </c>
      <c r="C2" s="115"/>
      <c r="D2" s="115"/>
      <c r="E2" s="115"/>
      <c r="F2" s="115"/>
    </row>
    <row r="3" spans="2:9" s="14" customFormat="1" ht="18.75" customHeight="1" x14ac:dyDescent="0.25">
      <c r="B3" s="120" t="s">
        <v>203</v>
      </c>
      <c r="C3" s="120"/>
      <c r="D3" s="120"/>
      <c r="E3" s="120"/>
      <c r="F3" s="120"/>
    </row>
    <row r="4" spans="2:9" ht="18.75" x14ac:dyDescent="0.25">
      <c r="B4" s="121" t="s">
        <v>12</v>
      </c>
      <c r="C4" s="121"/>
      <c r="D4" s="121"/>
      <c r="E4" s="153" t="s">
        <v>210</v>
      </c>
      <c r="F4" s="153"/>
      <c r="G4" s="153"/>
      <c r="H4" s="153"/>
      <c r="I4" s="153"/>
    </row>
    <row r="5" spans="2:9" ht="16.5" customHeight="1" x14ac:dyDescent="0.25">
      <c r="B5" s="208" t="s">
        <v>13</v>
      </c>
      <c r="C5" s="209"/>
      <c r="D5" s="212">
        <v>400</v>
      </c>
      <c r="E5" s="141" t="s">
        <v>52</v>
      </c>
      <c r="F5" s="141"/>
      <c r="G5" s="140" t="s">
        <v>204</v>
      </c>
      <c r="H5" s="140" t="s">
        <v>205</v>
      </c>
      <c r="I5" s="140" t="s">
        <v>188</v>
      </c>
    </row>
    <row r="6" spans="2:9" x14ac:dyDescent="0.25">
      <c r="B6" s="210"/>
      <c r="C6" s="211"/>
      <c r="D6" s="213"/>
      <c r="E6" s="114" t="s">
        <v>53</v>
      </c>
      <c r="F6" s="114" t="s">
        <v>54</v>
      </c>
      <c r="G6" s="140"/>
      <c r="H6" s="140"/>
      <c r="I6" s="140"/>
    </row>
    <row r="7" spans="2:9" ht="32.25" customHeight="1" x14ac:dyDescent="0.25">
      <c r="B7" s="200" t="s">
        <v>60</v>
      </c>
      <c r="C7" s="200"/>
      <c r="D7" s="57"/>
      <c r="E7" s="35"/>
      <c r="F7" s="35"/>
      <c r="G7" s="39"/>
      <c r="H7" s="39"/>
      <c r="I7" s="39"/>
    </row>
    <row r="8" spans="2:9" ht="20.25" customHeight="1" x14ac:dyDescent="0.25">
      <c r="B8" s="177" t="s">
        <v>107</v>
      </c>
      <c r="C8" s="178"/>
      <c r="D8" s="57"/>
      <c r="E8" s="39"/>
      <c r="F8" s="39"/>
      <c r="G8" s="39"/>
      <c r="H8" s="39"/>
      <c r="I8" s="39"/>
    </row>
    <row r="9" spans="2:9" ht="20.25" customHeight="1" x14ac:dyDescent="0.25">
      <c r="B9" s="8" t="s">
        <v>10</v>
      </c>
      <c r="C9" s="1">
        <v>0</v>
      </c>
      <c r="D9" s="205">
        <v>150</v>
      </c>
      <c r="E9" s="39"/>
      <c r="F9" s="39"/>
      <c r="G9" s="39"/>
      <c r="H9" s="39"/>
      <c r="I9" s="39"/>
    </row>
    <row r="10" spans="2:9" ht="20.25" customHeight="1" x14ac:dyDescent="0.25">
      <c r="B10" s="28">
        <v>50000000</v>
      </c>
      <c r="C10" s="2">
        <v>20</v>
      </c>
      <c r="D10" s="205"/>
      <c r="E10" s="39"/>
      <c r="F10" s="39"/>
      <c r="G10" s="39"/>
      <c r="H10" s="39"/>
      <c r="I10" s="39"/>
    </row>
    <row r="11" spans="2:9" ht="20.25" customHeight="1" x14ac:dyDescent="0.25">
      <c r="B11" s="28">
        <v>100000000</v>
      </c>
      <c r="C11" s="2">
        <v>40</v>
      </c>
      <c r="D11" s="205"/>
      <c r="E11" s="39"/>
      <c r="F11" s="39"/>
      <c r="G11" s="39"/>
      <c r="H11" s="39"/>
      <c r="I11" s="39"/>
    </row>
    <row r="12" spans="2:9" ht="20.25" customHeight="1" x14ac:dyDescent="0.25">
      <c r="B12" s="28">
        <v>300000000</v>
      </c>
      <c r="C12" s="2">
        <v>80</v>
      </c>
      <c r="D12" s="205"/>
      <c r="E12" s="39"/>
      <c r="F12" s="39"/>
      <c r="G12" s="39"/>
      <c r="H12" s="39"/>
      <c r="I12" s="39"/>
    </row>
    <row r="13" spans="2:9" ht="20.25" customHeight="1" x14ac:dyDescent="0.25">
      <c r="B13" s="28">
        <v>500000000</v>
      </c>
      <c r="C13" s="2">
        <v>150</v>
      </c>
      <c r="D13" s="206"/>
      <c r="E13" s="39"/>
      <c r="F13" s="39"/>
      <c r="G13" s="39"/>
      <c r="H13" s="39"/>
      <c r="I13" s="39"/>
    </row>
    <row r="14" spans="2:9" ht="20.25" customHeight="1" x14ac:dyDescent="0.25">
      <c r="B14" s="177" t="s">
        <v>169</v>
      </c>
      <c r="C14" s="178"/>
      <c r="D14" s="59"/>
      <c r="E14" s="39"/>
      <c r="F14" s="39"/>
      <c r="G14" s="39"/>
      <c r="H14" s="39"/>
      <c r="I14" s="39"/>
    </row>
    <row r="15" spans="2:9" ht="20.25" customHeight="1" x14ac:dyDescent="0.25">
      <c r="B15" s="8" t="s">
        <v>10</v>
      </c>
      <c r="C15" s="1">
        <v>0</v>
      </c>
      <c r="D15" s="207">
        <v>150</v>
      </c>
      <c r="E15" s="39"/>
      <c r="F15" s="39"/>
      <c r="G15" s="39"/>
      <c r="H15" s="39"/>
      <c r="I15" s="39"/>
    </row>
    <row r="16" spans="2:9" ht="20.25" customHeight="1" x14ac:dyDescent="0.25">
      <c r="B16" s="28">
        <v>50000000</v>
      </c>
      <c r="C16" s="2">
        <v>20</v>
      </c>
      <c r="D16" s="205"/>
      <c r="E16" s="39"/>
      <c r="F16" s="39"/>
      <c r="G16" s="39"/>
      <c r="H16" s="39"/>
      <c r="I16" s="39"/>
    </row>
    <row r="17" spans="2:9" ht="20.25" customHeight="1" x14ac:dyDescent="0.25">
      <c r="B17" s="28">
        <v>100000000</v>
      </c>
      <c r="C17" s="2">
        <v>40</v>
      </c>
      <c r="D17" s="205"/>
      <c r="E17" s="39"/>
      <c r="F17" s="39"/>
      <c r="G17" s="39"/>
      <c r="H17" s="39"/>
      <c r="I17" s="39"/>
    </row>
    <row r="18" spans="2:9" ht="20.25" customHeight="1" x14ac:dyDescent="0.25">
      <c r="B18" s="28">
        <v>200000000</v>
      </c>
      <c r="C18" s="2">
        <v>80</v>
      </c>
      <c r="D18" s="205"/>
      <c r="E18" s="39"/>
      <c r="F18" s="39"/>
      <c r="G18" s="39"/>
      <c r="H18" s="39"/>
      <c r="I18" s="39"/>
    </row>
    <row r="19" spans="2:9" ht="20.25" customHeight="1" x14ac:dyDescent="0.25">
      <c r="B19" s="28">
        <v>300000000</v>
      </c>
      <c r="C19" s="2">
        <v>150</v>
      </c>
      <c r="D19" s="206"/>
      <c r="E19" s="39"/>
      <c r="F19" s="39"/>
      <c r="G19" s="39"/>
      <c r="H19" s="39"/>
      <c r="I19" s="39"/>
    </row>
    <row r="20" spans="2:9" ht="93" customHeight="1" x14ac:dyDescent="0.25">
      <c r="B20" s="199" t="s">
        <v>62</v>
      </c>
      <c r="C20" s="199"/>
      <c r="D20" s="60">
        <v>100</v>
      </c>
      <c r="E20" s="39"/>
      <c r="F20" s="39"/>
      <c r="G20" s="39"/>
      <c r="H20" s="39"/>
      <c r="I20" s="39"/>
    </row>
    <row r="21" spans="2:9" s="19" customFormat="1" ht="21" customHeight="1" x14ac:dyDescent="0.2">
      <c r="B21" s="215" t="s">
        <v>14</v>
      </c>
      <c r="C21" s="216"/>
      <c r="D21" s="27">
        <f>SUM(D7:D20)</f>
        <v>400</v>
      </c>
      <c r="I21" s="19">
        <f>SUM(I7:I20)</f>
        <v>0</v>
      </c>
    </row>
    <row r="22" spans="2:9" s="14" customFormat="1" ht="7.5" customHeight="1" x14ac:dyDescent="0.25">
      <c r="B22" s="25"/>
      <c r="C22" s="25"/>
      <c r="D22" s="25"/>
      <c r="E22" s="20"/>
    </row>
    <row r="23" spans="2:9" s="14" customFormat="1" ht="30" customHeight="1" x14ac:dyDescent="0.25">
      <c r="B23" s="217" t="s">
        <v>43</v>
      </c>
      <c r="C23" s="217"/>
      <c r="D23" s="217"/>
      <c r="E23"/>
    </row>
    <row r="24" spans="2:9" ht="17.25" customHeight="1" x14ac:dyDescent="0.25">
      <c r="B24" s="214" t="s">
        <v>14</v>
      </c>
      <c r="C24" s="214"/>
      <c r="D24" s="9">
        <f>SUM(D7:D20)</f>
        <v>400</v>
      </c>
    </row>
    <row r="25" spans="2:9" ht="48.75" customHeight="1" x14ac:dyDescent="0.25">
      <c r="B25" s="154" t="s">
        <v>56</v>
      </c>
      <c r="C25" s="154"/>
      <c r="D25" s="154"/>
    </row>
    <row r="26" spans="2:9" ht="23.25" customHeight="1" x14ac:dyDescent="0.25">
      <c r="B26" s="154" t="s">
        <v>110</v>
      </c>
      <c r="C26" s="154"/>
      <c r="D26" s="154"/>
    </row>
    <row r="27" spans="2:9" ht="23.25" customHeight="1" x14ac:dyDescent="0.25">
      <c r="B27" s="154" t="s">
        <v>23</v>
      </c>
      <c r="C27" s="154"/>
      <c r="D27" s="154"/>
    </row>
    <row r="28" spans="2:9" ht="23.25" customHeight="1" x14ac:dyDescent="0.25">
      <c r="B28" s="218" t="s">
        <v>21</v>
      </c>
      <c r="C28" s="218"/>
      <c r="D28" s="31" t="s">
        <v>36</v>
      </c>
    </row>
    <row r="29" spans="2:9" ht="23.25" customHeight="1" x14ac:dyDescent="0.25">
      <c r="B29" s="201" t="s">
        <v>2</v>
      </c>
      <c r="C29" s="201"/>
      <c r="D29" s="201"/>
    </row>
    <row r="30" spans="2:9" ht="34.5" customHeight="1" x14ac:dyDescent="0.25">
      <c r="B30" s="202" t="s">
        <v>3</v>
      </c>
      <c r="C30" s="203"/>
      <c r="D30" s="204"/>
    </row>
    <row r="31" spans="2:9" ht="19.5" customHeight="1" x14ac:dyDescent="0.25">
      <c r="B31" s="154" t="s">
        <v>24</v>
      </c>
      <c r="C31" s="154"/>
      <c r="D31" s="154"/>
    </row>
    <row r="32" spans="2:9" ht="19.5" customHeight="1" x14ac:dyDescent="0.25">
      <c r="B32" s="183" t="s">
        <v>25</v>
      </c>
      <c r="C32" s="183"/>
      <c r="D32" s="183"/>
    </row>
    <row r="33" spans="2:9" ht="21.75" customHeight="1" x14ac:dyDescent="0.25">
      <c r="B33" s="196" t="s">
        <v>11</v>
      </c>
      <c r="C33" s="197"/>
      <c r="D33" s="198"/>
    </row>
    <row r="34" spans="2:9" ht="34.5" customHeight="1" x14ac:dyDescent="0.25">
      <c r="B34" s="183" t="s">
        <v>48</v>
      </c>
      <c r="C34" s="183"/>
      <c r="D34" s="183"/>
    </row>
    <row r="35" spans="2:9" s="14" customFormat="1" ht="8.25" customHeight="1" x14ac:dyDescent="0.25">
      <c r="B35" s="25"/>
      <c r="C35" s="25"/>
      <c r="D35" s="25"/>
      <c r="E35" s="20"/>
    </row>
    <row r="36" spans="2:9" s="4" customFormat="1" ht="24.75" customHeight="1" x14ac:dyDescent="0.25">
      <c r="B36" s="174" t="s">
        <v>39</v>
      </c>
      <c r="C36" s="175"/>
      <c r="D36" s="175"/>
    </row>
    <row r="37" spans="2:9" s="4" customFormat="1" ht="16.5" customHeight="1" x14ac:dyDescent="0.25"/>
    <row r="38" spans="2:9" s="14" customFormat="1" ht="16.5" x14ac:dyDescent="0.25">
      <c r="B38" s="196" t="s">
        <v>108</v>
      </c>
      <c r="C38" s="197"/>
      <c r="D38" s="198"/>
    </row>
    <row r="39" spans="2:9" s="14" customFormat="1" ht="19.5" customHeight="1" x14ac:dyDescent="0.25">
      <c r="B39" s="158" t="s">
        <v>71</v>
      </c>
      <c r="C39" s="159"/>
      <c r="D39" s="182"/>
      <c r="E39" s="141" t="s">
        <v>52</v>
      </c>
      <c r="F39" s="141"/>
      <c r="G39" s="140" t="s">
        <v>204</v>
      </c>
      <c r="H39" s="140" t="s">
        <v>205</v>
      </c>
      <c r="I39" s="140" t="s">
        <v>188</v>
      </c>
    </row>
    <row r="40" spans="2:9" s="14" customFormat="1" ht="42" customHeight="1" x14ac:dyDescent="0.25">
      <c r="B40" s="46" t="s">
        <v>15</v>
      </c>
      <c r="C40" s="195" t="s">
        <v>16</v>
      </c>
      <c r="D40" s="195"/>
      <c r="E40" s="114" t="s">
        <v>53</v>
      </c>
      <c r="F40" s="114" t="s">
        <v>54</v>
      </c>
      <c r="G40" s="140"/>
      <c r="H40" s="140"/>
      <c r="I40" s="140"/>
    </row>
    <row r="41" spans="2:9" s="14" customFormat="1" ht="19.5" customHeight="1" x14ac:dyDescent="0.25">
      <c r="B41" s="43" t="s">
        <v>5</v>
      </c>
      <c r="C41" s="157" t="s">
        <v>41</v>
      </c>
      <c r="D41" s="157"/>
      <c r="E41" s="35"/>
      <c r="F41" s="35"/>
      <c r="G41" s="39"/>
      <c r="H41" s="39"/>
      <c r="I41" s="39"/>
    </row>
    <row r="42" spans="2:9" s="14" customFormat="1" ht="16.5" x14ac:dyDescent="0.25">
      <c r="B42" s="45" t="s">
        <v>63</v>
      </c>
      <c r="C42" s="157" t="s">
        <v>74</v>
      </c>
      <c r="D42" s="157"/>
      <c r="E42" s="39"/>
      <c r="F42" s="39"/>
      <c r="G42" s="39"/>
      <c r="H42" s="39"/>
      <c r="I42" s="39"/>
    </row>
    <row r="43" spans="2:9" s="14" customFormat="1" ht="19.5" customHeight="1" x14ac:dyDescent="0.25">
      <c r="B43" s="45" t="s">
        <v>64</v>
      </c>
      <c r="C43" s="157" t="s">
        <v>75</v>
      </c>
      <c r="D43" s="157"/>
      <c r="E43" s="35"/>
      <c r="F43" s="35"/>
      <c r="G43" s="35"/>
      <c r="H43" s="35"/>
      <c r="I43" s="35"/>
    </row>
    <row r="44" spans="2:9" s="14" customFormat="1" ht="16.5" x14ac:dyDescent="0.25">
      <c r="B44" s="45" t="s">
        <v>65</v>
      </c>
      <c r="C44" s="157" t="s">
        <v>76</v>
      </c>
      <c r="D44" s="157"/>
      <c r="E44" s="35"/>
      <c r="F44" s="35"/>
      <c r="G44" s="35"/>
      <c r="H44" s="35"/>
      <c r="I44" s="35"/>
    </row>
    <row r="45" spans="2:9" s="14" customFormat="1" ht="19.5" customHeight="1" x14ac:dyDescent="0.25">
      <c r="B45" s="45" t="s">
        <v>66</v>
      </c>
      <c r="C45" s="157" t="s">
        <v>34</v>
      </c>
      <c r="D45" s="157"/>
      <c r="E45" s="36"/>
      <c r="F45" s="35"/>
      <c r="G45" s="35"/>
      <c r="H45" s="35"/>
      <c r="I45" s="35"/>
    </row>
    <row r="46" spans="2:9" s="15" customFormat="1" ht="19.5" customHeight="1" x14ac:dyDescent="0.25">
      <c r="B46" s="12"/>
      <c r="C46" s="12"/>
      <c r="D46" s="13"/>
    </row>
    <row r="47" spans="2:9" s="14" customFormat="1" ht="27" customHeight="1" x14ac:dyDescent="0.25">
      <c r="B47" s="154" t="s">
        <v>70</v>
      </c>
      <c r="C47" s="154"/>
      <c r="D47" s="154"/>
      <c r="E47" s="141" t="s">
        <v>52</v>
      </c>
      <c r="F47" s="141"/>
      <c r="G47" s="140" t="s">
        <v>204</v>
      </c>
      <c r="H47" s="140" t="s">
        <v>205</v>
      </c>
      <c r="I47" s="140" t="s">
        <v>188</v>
      </c>
    </row>
    <row r="48" spans="2:9" s="14" customFormat="1" ht="44.25" customHeight="1" x14ac:dyDescent="0.25">
      <c r="B48" s="46" t="s">
        <v>15</v>
      </c>
      <c r="C48" s="195" t="s">
        <v>17</v>
      </c>
      <c r="D48" s="195"/>
      <c r="E48" s="114" t="s">
        <v>53</v>
      </c>
      <c r="F48" s="114" t="s">
        <v>54</v>
      </c>
      <c r="G48" s="140"/>
      <c r="H48" s="140"/>
      <c r="I48" s="140"/>
    </row>
    <row r="49" spans="2:9" s="14" customFormat="1" ht="19.5" customHeight="1" x14ac:dyDescent="0.25">
      <c r="B49" s="45" t="s">
        <v>5</v>
      </c>
      <c r="C49" s="157" t="s">
        <v>41</v>
      </c>
      <c r="D49" s="157"/>
      <c r="E49" s="35"/>
      <c r="F49" s="35"/>
      <c r="G49" s="39"/>
      <c r="H49" s="39"/>
      <c r="I49" s="39"/>
    </row>
    <row r="50" spans="2:9" s="14" customFormat="1" ht="19.5" customHeight="1" x14ac:dyDescent="0.25">
      <c r="B50" s="45" t="s">
        <v>26</v>
      </c>
      <c r="C50" s="157" t="s">
        <v>74</v>
      </c>
      <c r="D50" s="157"/>
      <c r="E50" s="39"/>
      <c r="F50" s="39"/>
      <c r="G50" s="39"/>
      <c r="H50" s="39"/>
      <c r="I50" s="39"/>
    </row>
    <row r="51" spans="2:9" s="14" customFormat="1" ht="19.5" customHeight="1" x14ac:dyDescent="0.25">
      <c r="B51" s="45" t="s">
        <v>67</v>
      </c>
      <c r="C51" s="157" t="s">
        <v>75</v>
      </c>
      <c r="D51" s="157"/>
      <c r="E51" s="35"/>
      <c r="F51" s="35"/>
      <c r="G51" s="35"/>
      <c r="H51" s="35"/>
      <c r="I51" s="35"/>
    </row>
    <row r="52" spans="2:9" s="14" customFormat="1" ht="19.5" customHeight="1" x14ac:dyDescent="0.25">
      <c r="B52" s="45" t="s">
        <v>68</v>
      </c>
      <c r="C52" s="157" t="s">
        <v>76</v>
      </c>
      <c r="D52" s="157"/>
      <c r="E52" s="35"/>
      <c r="F52" s="35"/>
      <c r="G52" s="35"/>
      <c r="H52" s="35"/>
      <c r="I52" s="35"/>
    </row>
    <row r="53" spans="2:9" s="14" customFormat="1" ht="19.5" customHeight="1" x14ac:dyDescent="0.25">
      <c r="B53" s="45" t="s">
        <v>69</v>
      </c>
      <c r="C53" s="157" t="s">
        <v>34</v>
      </c>
      <c r="D53" s="157"/>
      <c r="E53" s="36"/>
      <c r="F53" s="35"/>
      <c r="G53" s="35"/>
      <c r="H53" s="35"/>
      <c r="I53" s="35"/>
    </row>
    <row r="56" spans="2:9" ht="16.5" x14ac:dyDescent="0.25">
      <c r="B56" s="58" t="s">
        <v>109</v>
      </c>
    </row>
  </sheetData>
  <mergeCells count="50">
    <mergeCell ref="C51:D51"/>
    <mergeCell ref="C52:D52"/>
    <mergeCell ref="C53:D53"/>
    <mergeCell ref="C43:D43"/>
    <mergeCell ref="B47:D47"/>
    <mergeCell ref="C44:D44"/>
    <mergeCell ref="B28:C28"/>
    <mergeCell ref="E47:F47"/>
    <mergeCell ref="C49:D49"/>
    <mergeCell ref="C50:D50"/>
    <mergeCell ref="C48:D48"/>
    <mergeCell ref="C45:D45"/>
    <mergeCell ref="B24:C24"/>
    <mergeCell ref="B27:D27"/>
    <mergeCell ref="B26:D26"/>
    <mergeCell ref="B21:C21"/>
    <mergeCell ref="B23:D23"/>
    <mergeCell ref="B25:D25"/>
    <mergeCell ref="B14:C14"/>
    <mergeCell ref="D9:D13"/>
    <mergeCell ref="D15:D19"/>
    <mergeCell ref="B20:C20"/>
    <mergeCell ref="E5:F5"/>
    <mergeCell ref="B5:C6"/>
    <mergeCell ref="D5:D6"/>
    <mergeCell ref="B8:C8"/>
    <mergeCell ref="B7:C7"/>
    <mergeCell ref="C41:D41"/>
    <mergeCell ref="C42:D42"/>
    <mergeCell ref="B29:D29"/>
    <mergeCell ref="B30:D30"/>
    <mergeCell ref="B31:D31"/>
    <mergeCell ref="B32:D32"/>
    <mergeCell ref="B33:D33"/>
    <mergeCell ref="B34:D34"/>
    <mergeCell ref="C40:D40"/>
    <mergeCell ref="B39:D39"/>
    <mergeCell ref="B38:D38"/>
    <mergeCell ref="B36:D36"/>
    <mergeCell ref="E4:I4"/>
    <mergeCell ref="G5:G6"/>
    <mergeCell ref="H5:H6"/>
    <mergeCell ref="I5:I6"/>
    <mergeCell ref="E39:F39"/>
    <mergeCell ref="G39:G40"/>
    <mergeCell ref="H39:H40"/>
    <mergeCell ref="I39:I40"/>
    <mergeCell ref="G47:G48"/>
    <mergeCell ref="H47:H48"/>
    <mergeCell ref="I47:I48"/>
  </mergeCells>
  <printOptions horizontalCentered="1" verticalCentered="1"/>
  <pageMargins left="0.51181102362204722" right="0.19685039370078741" top="0" bottom="0" header="0.31496062992125984" footer="0.31496062992125984"/>
  <pageSetup scale="51" orientation="portrait" r:id="rId1"/>
  <ignoredErrors>
    <ignoredError sqref="D2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I62"/>
  <sheetViews>
    <sheetView topLeftCell="C15" workbookViewId="0">
      <selection activeCell="F15" sqref="F15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  <col min="8" max="8" width="19.28515625" bestFit="1" customWidth="1"/>
  </cols>
  <sheetData>
    <row r="1" spans="2:9" ht="18.75" customHeight="1" x14ac:dyDescent="0.25">
      <c r="B1" s="115" t="s">
        <v>58</v>
      </c>
      <c r="C1" s="115"/>
      <c r="D1" s="115"/>
      <c r="E1" s="115"/>
      <c r="F1" s="115"/>
    </row>
    <row r="2" spans="2:9" ht="19.5" customHeight="1" x14ac:dyDescent="0.25">
      <c r="B2" s="115" t="s">
        <v>111</v>
      </c>
      <c r="C2" s="115"/>
      <c r="D2" s="115"/>
      <c r="E2" s="115"/>
      <c r="F2" s="115"/>
    </row>
    <row r="3" spans="2:9" s="14" customFormat="1" ht="18.75" customHeight="1" x14ac:dyDescent="0.25">
      <c r="B3" s="120" t="s">
        <v>203</v>
      </c>
      <c r="C3" s="120"/>
      <c r="D3" s="120"/>
      <c r="E3" s="120"/>
      <c r="F3" s="120"/>
    </row>
    <row r="4" spans="2:9" ht="18.75" x14ac:dyDescent="0.25">
      <c r="B4" s="121" t="s">
        <v>12</v>
      </c>
      <c r="C4" s="121"/>
      <c r="D4" s="121"/>
      <c r="E4" s="121"/>
      <c r="F4" s="121"/>
    </row>
    <row r="5" spans="2:9" ht="16.5" customHeight="1" x14ac:dyDescent="0.25">
      <c r="B5" s="208" t="s">
        <v>13</v>
      </c>
      <c r="C5" s="209"/>
      <c r="D5" s="212">
        <v>400</v>
      </c>
      <c r="E5" s="153" t="s">
        <v>210</v>
      </c>
      <c r="F5" s="153"/>
      <c r="G5" s="153"/>
      <c r="H5" s="153"/>
      <c r="I5" s="153"/>
    </row>
    <row r="6" spans="2:9" x14ac:dyDescent="0.25">
      <c r="B6" s="210"/>
      <c r="C6" s="211"/>
      <c r="D6" s="213"/>
      <c r="E6" s="141" t="s">
        <v>52</v>
      </c>
      <c r="F6" s="141"/>
      <c r="G6" s="140" t="s">
        <v>204</v>
      </c>
      <c r="H6" s="140" t="s">
        <v>205</v>
      </c>
      <c r="I6" s="140" t="s">
        <v>188</v>
      </c>
    </row>
    <row r="7" spans="2:9" ht="32.25" customHeight="1" x14ac:dyDescent="0.25">
      <c r="B7" s="200" t="s">
        <v>60</v>
      </c>
      <c r="C7" s="200"/>
      <c r="D7" s="57"/>
      <c r="E7" s="114" t="s">
        <v>53</v>
      </c>
      <c r="F7" s="114" t="s">
        <v>54</v>
      </c>
      <c r="G7" s="140"/>
      <c r="H7" s="140"/>
      <c r="I7" s="140"/>
    </row>
    <row r="8" spans="2:9" ht="20.25" customHeight="1" x14ac:dyDescent="0.25">
      <c r="B8" s="177" t="s">
        <v>113</v>
      </c>
      <c r="C8" s="178"/>
      <c r="D8" s="57"/>
      <c r="E8" s="35"/>
      <c r="F8" s="35"/>
      <c r="G8" s="39"/>
      <c r="H8" s="39"/>
      <c r="I8" s="39"/>
    </row>
    <row r="9" spans="2:9" ht="20.25" customHeight="1" x14ac:dyDescent="0.25">
      <c r="B9" s="8" t="s">
        <v>10</v>
      </c>
      <c r="C9" s="1">
        <v>0</v>
      </c>
      <c r="D9" s="205">
        <v>110</v>
      </c>
      <c r="E9" s="39"/>
      <c r="F9" s="39"/>
      <c r="G9" s="39"/>
      <c r="H9" s="39"/>
      <c r="I9" s="39"/>
    </row>
    <row r="10" spans="2:9" ht="20.25" customHeight="1" x14ac:dyDescent="0.25">
      <c r="B10" s="28">
        <v>10000000</v>
      </c>
      <c r="C10" s="2">
        <v>20</v>
      </c>
      <c r="D10" s="205"/>
      <c r="E10" s="39"/>
      <c r="F10" s="39"/>
      <c r="G10" s="39"/>
      <c r="H10" s="39"/>
      <c r="I10" s="39"/>
    </row>
    <row r="11" spans="2:9" ht="20.25" customHeight="1" x14ac:dyDescent="0.25">
      <c r="B11" s="28">
        <v>20000000</v>
      </c>
      <c r="C11" s="2">
        <v>40</v>
      </c>
      <c r="D11" s="205"/>
      <c r="E11" s="39"/>
      <c r="F11" s="39"/>
      <c r="G11" s="39"/>
      <c r="H11" s="39"/>
      <c r="I11" s="39"/>
    </row>
    <row r="12" spans="2:9" ht="20.25" customHeight="1" x14ac:dyDescent="0.25">
      <c r="B12" s="28">
        <v>30000000</v>
      </c>
      <c r="C12" s="2">
        <v>80</v>
      </c>
      <c r="D12" s="205"/>
      <c r="E12" s="39"/>
      <c r="F12" s="39"/>
      <c r="G12" s="39"/>
      <c r="H12" s="39"/>
      <c r="I12" s="39"/>
    </row>
    <row r="13" spans="2:9" ht="20.25" customHeight="1" x14ac:dyDescent="0.25">
      <c r="B13" s="28">
        <v>50000000</v>
      </c>
      <c r="C13" s="2">
        <v>110</v>
      </c>
      <c r="D13" s="206"/>
      <c r="E13" s="39"/>
      <c r="F13" s="39"/>
      <c r="G13" s="39"/>
      <c r="H13" s="39"/>
      <c r="I13" s="39"/>
    </row>
    <row r="14" spans="2:9" ht="20.25" customHeight="1" x14ac:dyDescent="0.25">
      <c r="B14" s="177" t="s">
        <v>114</v>
      </c>
      <c r="C14" s="178"/>
      <c r="D14" s="59"/>
      <c r="E14" s="39"/>
      <c r="F14" s="39"/>
      <c r="G14" s="39"/>
      <c r="H14" s="39"/>
      <c r="I14" s="39"/>
    </row>
    <row r="15" spans="2:9" ht="20.25" customHeight="1" x14ac:dyDescent="0.25">
      <c r="B15" s="8" t="s">
        <v>10</v>
      </c>
      <c r="C15" s="1">
        <v>0</v>
      </c>
      <c r="D15" s="207">
        <v>120</v>
      </c>
      <c r="E15" s="39"/>
      <c r="F15" s="39"/>
      <c r="G15" s="39"/>
      <c r="H15" s="39"/>
      <c r="I15" s="39"/>
    </row>
    <row r="16" spans="2:9" ht="20.25" customHeight="1" x14ac:dyDescent="0.25">
      <c r="B16" s="28">
        <v>10000000</v>
      </c>
      <c r="C16" s="2">
        <v>20</v>
      </c>
      <c r="D16" s="205"/>
      <c r="E16" s="39"/>
      <c r="F16" s="39"/>
      <c r="G16" s="39"/>
      <c r="H16" s="39"/>
      <c r="I16" s="39"/>
    </row>
    <row r="17" spans="2:9" ht="20.25" customHeight="1" x14ac:dyDescent="0.25">
      <c r="B17" s="28">
        <v>20000000</v>
      </c>
      <c r="C17" s="2">
        <v>40</v>
      </c>
      <c r="D17" s="205"/>
      <c r="E17" s="39"/>
      <c r="F17" s="39"/>
      <c r="G17" s="39"/>
      <c r="H17" s="39"/>
      <c r="I17" s="39"/>
    </row>
    <row r="18" spans="2:9" ht="20.25" customHeight="1" x14ac:dyDescent="0.25">
      <c r="B18" s="28">
        <v>30000000</v>
      </c>
      <c r="C18" s="2">
        <v>80</v>
      </c>
      <c r="D18" s="205"/>
      <c r="E18" s="39"/>
      <c r="F18" s="39"/>
      <c r="G18" s="39"/>
      <c r="H18" s="39"/>
      <c r="I18" s="39"/>
    </row>
    <row r="19" spans="2:9" ht="20.25" customHeight="1" x14ac:dyDescent="0.25">
      <c r="B19" s="28">
        <v>50000000</v>
      </c>
      <c r="C19" s="2">
        <v>120</v>
      </c>
      <c r="D19" s="206"/>
      <c r="E19" s="39"/>
      <c r="F19" s="39"/>
      <c r="G19" s="39"/>
      <c r="H19" s="39"/>
      <c r="I19" s="39"/>
    </row>
    <row r="20" spans="2:9" ht="20.25" customHeight="1" x14ac:dyDescent="0.25">
      <c r="B20" s="177" t="s">
        <v>115</v>
      </c>
      <c r="C20" s="178"/>
      <c r="D20" s="59"/>
      <c r="E20" s="39"/>
      <c r="F20" s="39"/>
      <c r="G20" s="39"/>
      <c r="H20" s="39"/>
      <c r="I20" s="39"/>
    </row>
    <row r="21" spans="2:9" ht="20.25" customHeight="1" x14ac:dyDescent="0.25">
      <c r="B21" s="8" t="s">
        <v>10</v>
      </c>
      <c r="C21" s="1">
        <v>0</v>
      </c>
      <c r="D21" s="207">
        <v>120</v>
      </c>
      <c r="E21" s="39"/>
      <c r="F21" s="39"/>
      <c r="G21" s="39"/>
      <c r="H21" s="39"/>
      <c r="I21" s="39"/>
    </row>
    <row r="22" spans="2:9" ht="20.25" customHeight="1" x14ac:dyDescent="0.25">
      <c r="B22" s="28">
        <v>15000000</v>
      </c>
      <c r="C22" s="2">
        <v>20</v>
      </c>
      <c r="D22" s="205"/>
      <c r="E22" s="39"/>
      <c r="F22" s="39"/>
      <c r="G22" s="39"/>
      <c r="H22" s="39"/>
      <c r="I22" s="39"/>
    </row>
    <row r="23" spans="2:9" ht="20.25" customHeight="1" x14ac:dyDescent="0.25">
      <c r="B23" s="28">
        <v>30000000</v>
      </c>
      <c r="C23" s="2">
        <v>40</v>
      </c>
      <c r="D23" s="205"/>
      <c r="E23" s="39"/>
      <c r="F23" s="39"/>
      <c r="G23" s="39"/>
      <c r="H23" s="39"/>
      <c r="I23" s="39"/>
    </row>
    <row r="24" spans="2:9" ht="20.25" customHeight="1" x14ac:dyDescent="0.25">
      <c r="B24" s="28">
        <v>45000000</v>
      </c>
      <c r="C24" s="2">
        <v>80</v>
      </c>
      <c r="D24" s="205"/>
      <c r="E24" s="39"/>
      <c r="F24" s="39"/>
      <c r="G24" s="39"/>
      <c r="H24" s="39"/>
      <c r="I24" s="39"/>
    </row>
    <row r="25" spans="2:9" ht="20.25" customHeight="1" x14ac:dyDescent="0.25">
      <c r="B25" s="28">
        <v>70000000</v>
      </c>
      <c r="C25" s="2">
        <v>120</v>
      </c>
      <c r="D25" s="206"/>
      <c r="E25" s="39"/>
      <c r="F25" s="39"/>
      <c r="G25" s="39"/>
      <c r="H25" s="39"/>
      <c r="I25" s="39"/>
    </row>
    <row r="26" spans="2:9" ht="93" customHeight="1" x14ac:dyDescent="0.25">
      <c r="B26" s="199" t="s">
        <v>62</v>
      </c>
      <c r="C26" s="199"/>
      <c r="D26" s="60">
        <v>50</v>
      </c>
      <c r="E26" s="39"/>
      <c r="F26" s="39"/>
      <c r="G26" s="39"/>
      <c r="H26" s="39"/>
      <c r="I26" s="39"/>
    </row>
    <row r="27" spans="2:9" s="19" customFormat="1" ht="21" customHeight="1" x14ac:dyDescent="0.2">
      <c r="B27" s="215" t="s">
        <v>14</v>
      </c>
      <c r="C27" s="216"/>
      <c r="D27" s="27">
        <f>SUM(D7:D26)</f>
        <v>400</v>
      </c>
    </row>
    <row r="28" spans="2:9" s="14" customFormat="1" ht="7.5" customHeight="1" x14ac:dyDescent="0.25">
      <c r="B28" s="25"/>
      <c r="C28" s="25"/>
      <c r="D28" s="25"/>
      <c r="E28" s="20"/>
    </row>
    <row r="29" spans="2:9" s="14" customFormat="1" ht="30" customHeight="1" x14ac:dyDescent="0.25">
      <c r="B29" s="217" t="s">
        <v>43</v>
      </c>
      <c r="C29" s="217"/>
      <c r="D29" s="217"/>
      <c r="E29"/>
    </row>
    <row r="30" spans="2:9" ht="17.25" customHeight="1" x14ac:dyDescent="0.25">
      <c r="B30" s="214" t="s">
        <v>14</v>
      </c>
      <c r="C30" s="214"/>
      <c r="D30" s="9">
        <f>SUM(D7:D26)</f>
        <v>400</v>
      </c>
    </row>
    <row r="31" spans="2:9" ht="48.75" customHeight="1" x14ac:dyDescent="0.25">
      <c r="B31" s="154" t="s">
        <v>56</v>
      </c>
      <c r="C31" s="154"/>
      <c r="D31" s="154"/>
    </row>
    <row r="32" spans="2:9" ht="23.25" customHeight="1" x14ac:dyDescent="0.25">
      <c r="B32" s="154" t="s">
        <v>110</v>
      </c>
      <c r="C32" s="154"/>
      <c r="D32" s="154"/>
    </row>
    <row r="33" spans="2:9" ht="23.25" customHeight="1" x14ac:dyDescent="0.25">
      <c r="B33" s="154" t="s">
        <v>23</v>
      </c>
      <c r="C33" s="154"/>
      <c r="D33" s="154"/>
    </row>
    <row r="34" spans="2:9" ht="23.25" customHeight="1" x14ac:dyDescent="0.25">
      <c r="B34" s="218" t="s">
        <v>21</v>
      </c>
      <c r="C34" s="218"/>
      <c r="D34" s="47" t="s">
        <v>36</v>
      </c>
    </row>
    <row r="35" spans="2:9" ht="23.25" customHeight="1" x14ac:dyDescent="0.25">
      <c r="B35" s="201" t="s">
        <v>2</v>
      </c>
      <c r="C35" s="201"/>
      <c r="D35" s="201"/>
    </row>
    <row r="36" spans="2:9" ht="34.5" customHeight="1" x14ac:dyDescent="0.25">
      <c r="B36" s="202" t="s">
        <v>3</v>
      </c>
      <c r="C36" s="203"/>
      <c r="D36" s="204"/>
    </row>
    <row r="37" spans="2:9" ht="19.5" customHeight="1" x14ac:dyDescent="0.25">
      <c r="B37" s="154" t="s">
        <v>24</v>
      </c>
      <c r="C37" s="154"/>
      <c r="D37" s="154"/>
    </row>
    <row r="38" spans="2:9" ht="19.5" customHeight="1" x14ac:dyDescent="0.25">
      <c r="B38" s="183" t="s">
        <v>25</v>
      </c>
      <c r="C38" s="183"/>
      <c r="D38" s="183"/>
    </row>
    <row r="39" spans="2:9" ht="21.75" customHeight="1" x14ac:dyDescent="0.25">
      <c r="B39" s="196" t="s">
        <v>11</v>
      </c>
      <c r="C39" s="197"/>
      <c r="D39" s="198"/>
    </row>
    <row r="40" spans="2:9" ht="34.5" customHeight="1" x14ac:dyDescent="0.25">
      <c r="B40" s="183" t="s">
        <v>48</v>
      </c>
      <c r="C40" s="183"/>
      <c r="D40" s="183"/>
    </row>
    <row r="41" spans="2:9" s="14" customFormat="1" ht="8.25" customHeight="1" x14ac:dyDescent="0.25">
      <c r="B41" s="25"/>
      <c r="C41" s="25"/>
      <c r="D41" s="25"/>
      <c r="E41" s="20"/>
    </row>
    <row r="42" spans="2:9" s="4" customFormat="1" ht="24.75" customHeight="1" x14ac:dyDescent="0.25">
      <c r="B42" s="174" t="s">
        <v>39</v>
      </c>
      <c r="C42" s="175"/>
      <c r="D42" s="175"/>
    </row>
    <row r="43" spans="2:9" s="4" customFormat="1" ht="16.5" customHeight="1" x14ac:dyDescent="0.25"/>
    <row r="44" spans="2:9" s="14" customFormat="1" ht="16.5" x14ac:dyDescent="0.25">
      <c r="B44" s="196" t="s">
        <v>112</v>
      </c>
      <c r="C44" s="197"/>
      <c r="D44" s="198"/>
    </row>
    <row r="45" spans="2:9" s="14" customFormat="1" ht="19.5" customHeight="1" x14ac:dyDescent="0.25">
      <c r="B45" s="158" t="s">
        <v>71</v>
      </c>
      <c r="C45" s="159"/>
      <c r="D45" s="182"/>
      <c r="E45" s="141" t="s">
        <v>52</v>
      </c>
      <c r="F45" s="141"/>
      <c r="G45" s="140" t="s">
        <v>204</v>
      </c>
      <c r="H45" s="140" t="s">
        <v>205</v>
      </c>
      <c r="I45" s="140" t="s">
        <v>188</v>
      </c>
    </row>
    <row r="46" spans="2:9" s="14" customFormat="1" ht="42" customHeight="1" x14ac:dyDescent="0.25">
      <c r="B46" s="46" t="s">
        <v>15</v>
      </c>
      <c r="C46" s="195" t="s">
        <v>16</v>
      </c>
      <c r="D46" s="195"/>
      <c r="E46" s="114" t="s">
        <v>53</v>
      </c>
      <c r="F46" s="114" t="s">
        <v>54</v>
      </c>
      <c r="G46" s="140"/>
      <c r="H46" s="140"/>
      <c r="I46" s="140"/>
    </row>
    <row r="47" spans="2:9" s="14" customFormat="1" ht="19.5" customHeight="1" x14ac:dyDescent="0.25">
      <c r="B47" s="43" t="s">
        <v>5</v>
      </c>
      <c r="C47" s="157" t="s">
        <v>41</v>
      </c>
      <c r="D47" s="157"/>
      <c r="E47" s="35"/>
      <c r="F47" s="35"/>
      <c r="G47" s="35"/>
      <c r="H47" s="35"/>
      <c r="I47" s="35"/>
    </row>
    <row r="48" spans="2:9" s="14" customFormat="1" ht="16.5" x14ac:dyDescent="0.25">
      <c r="B48" s="45" t="s">
        <v>63</v>
      </c>
      <c r="C48" s="157" t="s">
        <v>74</v>
      </c>
      <c r="D48" s="157"/>
      <c r="E48" s="35"/>
      <c r="F48" s="35"/>
      <c r="G48" s="35"/>
      <c r="H48" s="35"/>
      <c r="I48" s="35"/>
    </row>
    <row r="49" spans="2:9" s="14" customFormat="1" ht="19.5" customHeight="1" x14ac:dyDescent="0.25">
      <c r="B49" s="45" t="s">
        <v>64</v>
      </c>
      <c r="C49" s="157" t="s">
        <v>75</v>
      </c>
      <c r="D49" s="157"/>
      <c r="E49" s="35"/>
      <c r="F49" s="35"/>
      <c r="G49" s="35"/>
      <c r="H49" s="35"/>
      <c r="I49" s="35"/>
    </row>
    <row r="50" spans="2:9" s="14" customFormat="1" ht="16.5" x14ac:dyDescent="0.25">
      <c r="B50" s="45" t="s">
        <v>65</v>
      </c>
      <c r="C50" s="157" t="s">
        <v>76</v>
      </c>
      <c r="D50" s="157"/>
      <c r="E50" s="35"/>
      <c r="F50" s="35"/>
      <c r="G50" s="35"/>
      <c r="H50" s="35"/>
      <c r="I50" s="35"/>
    </row>
    <row r="51" spans="2:9" s="14" customFormat="1" ht="19.5" customHeight="1" x14ac:dyDescent="0.25">
      <c r="B51" s="45" t="s">
        <v>66</v>
      </c>
      <c r="C51" s="157" t="s">
        <v>34</v>
      </c>
      <c r="D51" s="157"/>
      <c r="E51" s="36"/>
      <c r="F51" s="35"/>
      <c r="G51" s="35"/>
      <c r="H51" s="35"/>
      <c r="I51" s="35"/>
    </row>
    <row r="52" spans="2:9" s="15" customFormat="1" ht="19.5" customHeight="1" x14ac:dyDescent="0.25">
      <c r="B52" s="12"/>
      <c r="C52" s="12"/>
      <c r="D52" s="13"/>
    </row>
    <row r="53" spans="2:9" s="14" customFormat="1" ht="27" customHeight="1" x14ac:dyDescent="0.25">
      <c r="B53" s="154" t="s">
        <v>70</v>
      </c>
      <c r="C53" s="154"/>
      <c r="D53" s="154"/>
      <c r="E53" s="141" t="s">
        <v>52</v>
      </c>
      <c r="F53" s="141"/>
      <c r="G53" s="140" t="s">
        <v>204</v>
      </c>
      <c r="H53" s="140" t="s">
        <v>205</v>
      </c>
      <c r="I53" s="140" t="s">
        <v>188</v>
      </c>
    </row>
    <row r="54" spans="2:9" s="14" customFormat="1" ht="44.25" customHeight="1" x14ac:dyDescent="0.25">
      <c r="B54" s="46" t="s">
        <v>15</v>
      </c>
      <c r="C54" s="195" t="s">
        <v>17</v>
      </c>
      <c r="D54" s="195"/>
      <c r="E54" s="114" t="s">
        <v>53</v>
      </c>
      <c r="F54" s="114" t="s">
        <v>54</v>
      </c>
      <c r="G54" s="140"/>
      <c r="H54" s="140"/>
      <c r="I54" s="140"/>
    </row>
    <row r="55" spans="2:9" s="14" customFormat="1" ht="19.5" customHeight="1" x14ac:dyDescent="0.25">
      <c r="B55" s="45" t="s">
        <v>5</v>
      </c>
      <c r="C55" s="157" t="s">
        <v>41</v>
      </c>
      <c r="D55" s="157"/>
      <c r="E55" s="35"/>
      <c r="F55" s="35"/>
      <c r="G55" s="35"/>
      <c r="H55" s="35"/>
      <c r="I55" s="35"/>
    </row>
    <row r="56" spans="2:9" s="14" customFormat="1" ht="19.5" customHeight="1" x14ac:dyDescent="0.25">
      <c r="B56" s="45" t="s">
        <v>26</v>
      </c>
      <c r="C56" s="157" t="s">
        <v>74</v>
      </c>
      <c r="D56" s="157"/>
      <c r="E56" s="35"/>
      <c r="F56" s="35"/>
      <c r="G56" s="35"/>
      <c r="H56" s="35"/>
      <c r="I56" s="35"/>
    </row>
    <row r="57" spans="2:9" s="14" customFormat="1" ht="19.5" customHeight="1" x14ac:dyDescent="0.25">
      <c r="B57" s="45" t="s">
        <v>67</v>
      </c>
      <c r="C57" s="157" t="s">
        <v>75</v>
      </c>
      <c r="D57" s="157"/>
      <c r="E57" s="35"/>
      <c r="F57" s="35"/>
      <c r="G57" s="35"/>
      <c r="H57" s="35"/>
      <c r="I57" s="35"/>
    </row>
    <row r="58" spans="2:9" s="14" customFormat="1" ht="19.5" customHeight="1" x14ac:dyDescent="0.25">
      <c r="B58" s="45" t="s">
        <v>68</v>
      </c>
      <c r="C58" s="157" t="s">
        <v>76</v>
      </c>
      <c r="D58" s="157"/>
      <c r="E58" s="35"/>
      <c r="F58" s="35"/>
      <c r="G58" s="35"/>
      <c r="H58" s="35"/>
      <c r="I58" s="35"/>
    </row>
    <row r="59" spans="2:9" s="14" customFormat="1" ht="19.5" customHeight="1" x14ac:dyDescent="0.25">
      <c r="B59" s="45" t="s">
        <v>69</v>
      </c>
      <c r="C59" s="157" t="s">
        <v>34</v>
      </c>
      <c r="D59" s="157"/>
      <c r="E59" s="36"/>
      <c r="F59" s="35"/>
      <c r="G59" s="35"/>
      <c r="H59" s="35"/>
      <c r="I59" s="35"/>
    </row>
    <row r="62" spans="2:9" ht="16.5" x14ac:dyDescent="0.25">
      <c r="B62" s="58" t="s">
        <v>116</v>
      </c>
    </row>
  </sheetData>
  <mergeCells count="52">
    <mergeCell ref="C59:D59"/>
    <mergeCell ref="B20:C20"/>
    <mergeCell ref="D21:D25"/>
    <mergeCell ref="E53:F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B53:D53"/>
    <mergeCell ref="B40:D40"/>
    <mergeCell ref="B42:D42"/>
    <mergeCell ref="B44:D44"/>
    <mergeCell ref="B45:D45"/>
    <mergeCell ref="E45:F45"/>
    <mergeCell ref="C46:D46"/>
    <mergeCell ref="E5:I5"/>
    <mergeCell ref="E6:F6"/>
    <mergeCell ref="G6:G7"/>
    <mergeCell ref="B39:D39"/>
    <mergeCell ref="B27:C27"/>
    <mergeCell ref="B29:D29"/>
    <mergeCell ref="B30:C30"/>
    <mergeCell ref="B31:D31"/>
    <mergeCell ref="B32:D32"/>
    <mergeCell ref="B33:D33"/>
    <mergeCell ref="B34:C34"/>
    <mergeCell ref="B35:D35"/>
    <mergeCell ref="B36:D36"/>
    <mergeCell ref="B37:D37"/>
    <mergeCell ref="B38:D38"/>
    <mergeCell ref="B26:C26"/>
    <mergeCell ref="B5:C6"/>
    <mergeCell ref="D5:D6"/>
    <mergeCell ref="B7:C7"/>
    <mergeCell ref="B8:C8"/>
    <mergeCell ref="D9:D13"/>
    <mergeCell ref="B14:C14"/>
    <mergeCell ref="D15:D19"/>
    <mergeCell ref="G53:G54"/>
    <mergeCell ref="H53:H54"/>
    <mergeCell ref="I53:I54"/>
    <mergeCell ref="H6:H7"/>
    <mergeCell ref="I6:I7"/>
    <mergeCell ref="G45:G46"/>
    <mergeCell ref="H45:H46"/>
    <mergeCell ref="I45:I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I56"/>
  <sheetViews>
    <sheetView topLeftCell="C11" workbookViewId="0">
      <selection activeCell="F20" sqref="F20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  <col min="8" max="8" width="19.28515625" bestFit="1" customWidth="1"/>
  </cols>
  <sheetData>
    <row r="1" spans="2:9" ht="18.75" customHeight="1" x14ac:dyDescent="0.25">
      <c r="B1" s="115" t="s">
        <v>58</v>
      </c>
      <c r="C1" s="115"/>
      <c r="D1" s="115"/>
      <c r="E1" s="115"/>
      <c r="F1" s="115"/>
    </row>
    <row r="2" spans="2:9" ht="19.5" customHeight="1" x14ac:dyDescent="0.25">
      <c r="B2" s="115" t="s">
        <v>117</v>
      </c>
      <c r="C2" s="115"/>
      <c r="D2" s="115"/>
      <c r="E2" s="115"/>
      <c r="F2" s="115"/>
    </row>
    <row r="3" spans="2:9" s="14" customFormat="1" ht="18.75" customHeight="1" x14ac:dyDescent="0.25">
      <c r="B3" s="120" t="s">
        <v>203</v>
      </c>
      <c r="C3" s="120"/>
      <c r="D3" s="120"/>
      <c r="E3" s="120"/>
      <c r="F3" s="120"/>
    </row>
    <row r="4" spans="2:9" ht="18.75" x14ac:dyDescent="0.25">
      <c r="B4" s="121" t="s">
        <v>12</v>
      </c>
      <c r="C4" s="121"/>
      <c r="D4" s="121"/>
      <c r="E4" s="153" t="s">
        <v>210</v>
      </c>
      <c r="F4" s="153"/>
      <c r="G4" s="153"/>
      <c r="H4" s="153"/>
      <c r="I4" s="153"/>
    </row>
    <row r="5" spans="2:9" x14ac:dyDescent="0.25">
      <c r="B5" s="208" t="s">
        <v>13</v>
      </c>
      <c r="C5" s="209"/>
      <c r="D5" s="212">
        <v>400</v>
      </c>
      <c r="E5" s="141" t="s">
        <v>52</v>
      </c>
      <c r="F5" s="141"/>
      <c r="G5" s="140" t="s">
        <v>204</v>
      </c>
      <c r="H5" s="140" t="s">
        <v>205</v>
      </c>
      <c r="I5" s="140" t="s">
        <v>188</v>
      </c>
    </row>
    <row r="6" spans="2:9" x14ac:dyDescent="0.25">
      <c r="B6" s="210"/>
      <c r="C6" s="211"/>
      <c r="D6" s="213"/>
      <c r="E6" s="114" t="s">
        <v>53</v>
      </c>
      <c r="F6" s="114" t="s">
        <v>54</v>
      </c>
      <c r="G6" s="140"/>
      <c r="H6" s="140"/>
      <c r="I6" s="140"/>
    </row>
    <row r="7" spans="2:9" ht="32.25" customHeight="1" x14ac:dyDescent="0.25">
      <c r="B7" s="200" t="s">
        <v>60</v>
      </c>
      <c r="C7" s="200"/>
      <c r="D7" s="57"/>
      <c r="E7" s="35"/>
      <c r="F7" s="123" t="s">
        <v>202</v>
      </c>
      <c r="G7" s="39"/>
      <c r="H7" s="39" t="s">
        <v>211</v>
      </c>
      <c r="I7" s="39">
        <v>0</v>
      </c>
    </row>
    <row r="8" spans="2:9" ht="20.25" customHeight="1" x14ac:dyDescent="0.25">
      <c r="B8" s="177" t="s">
        <v>107</v>
      </c>
      <c r="C8" s="178"/>
      <c r="D8" s="57"/>
      <c r="E8" s="39"/>
      <c r="F8" s="39" t="s">
        <v>202</v>
      </c>
      <c r="G8" s="39"/>
      <c r="H8" s="39" t="s">
        <v>211</v>
      </c>
      <c r="I8" s="39">
        <v>0</v>
      </c>
    </row>
    <row r="9" spans="2:9" ht="20.25" customHeight="1" x14ac:dyDescent="0.25">
      <c r="B9" s="8" t="s">
        <v>10</v>
      </c>
      <c r="C9" s="1">
        <v>0</v>
      </c>
      <c r="D9" s="205">
        <v>150</v>
      </c>
      <c r="E9" s="39"/>
      <c r="F9" s="39" t="s">
        <v>202</v>
      </c>
      <c r="G9" s="39"/>
      <c r="H9" s="39" t="s">
        <v>211</v>
      </c>
      <c r="I9" s="39">
        <v>0</v>
      </c>
    </row>
    <row r="10" spans="2:9" ht="20.25" customHeight="1" x14ac:dyDescent="0.25">
      <c r="B10" s="28">
        <v>50000000</v>
      </c>
      <c r="C10" s="2">
        <v>20</v>
      </c>
      <c r="D10" s="205"/>
      <c r="E10" s="39"/>
      <c r="F10" s="39" t="s">
        <v>202</v>
      </c>
      <c r="G10" s="39"/>
      <c r="H10" s="39" t="s">
        <v>211</v>
      </c>
      <c r="I10" s="39">
        <v>0</v>
      </c>
    </row>
    <row r="11" spans="2:9" ht="20.25" customHeight="1" x14ac:dyDescent="0.25">
      <c r="B11" s="28">
        <v>100000000</v>
      </c>
      <c r="C11" s="2">
        <v>40</v>
      </c>
      <c r="D11" s="205"/>
      <c r="E11" s="39"/>
      <c r="F11" s="39" t="s">
        <v>202</v>
      </c>
      <c r="G11" s="39"/>
      <c r="H11" s="39" t="s">
        <v>211</v>
      </c>
      <c r="I11" s="39">
        <v>0</v>
      </c>
    </row>
    <row r="12" spans="2:9" ht="20.25" customHeight="1" x14ac:dyDescent="0.25">
      <c r="B12" s="28">
        <v>300000000</v>
      </c>
      <c r="C12" s="2">
        <v>80</v>
      </c>
      <c r="D12" s="205"/>
      <c r="E12" s="39"/>
      <c r="F12" s="39" t="s">
        <v>202</v>
      </c>
      <c r="G12" s="39"/>
      <c r="H12" s="39" t="s">
        <v>211</v>
      </c>
      <c r="I12" s="39">
        <v>0</v>
      </c>
    </row>
    <row r="13" spans="2:9" ht="20.25" customHeight="1" x14ac:dyDescent="0.25">
      <c r="B13" s="28">
        <v>500000000</v>
      </c>
      <c r="C13" s="2">
        <v>150</v>
      </c>
      <c r="D13" s="206"/>
      <c r="E13" s="39"/>
      <c r="F13" s="39" t="s">
        <v>202</v>
      </c>
      <c r="G13" s="39"/>
      <c r="H13" s="39" t="s">
        <v>211</v>
      </c>
      <c r="I13" s="39">
        <v>0</v>
      </c>
    </row>
    <row r="14" spans="2:9" ht="20.25" customHeight="1" x14ac:dyDescent="0.25">
      <c r="B14" s="177" t="s">
        <v>168</v>
      </c>
      <c r="C14" s="178"/>
      <c r="D14" s="59"/>
      <c r="E14" s="39"/>
      <c r="F14" s="39"/>
      <c r="G14" s="39"/>
      <c r="H14" s="39"/>
      <c r="I14" s="39"/>
    </row>
    <row r="15" spans="2:9" ht="20.25" customHeight="1" x14ac:dyDescent="0.25">
      <c r="B15" s="8" t="s">
        <v>10</v>
      </c>
      <c r="C15" s="1">
        <v>0</v>
      </c>
      <c r="D15" s="207">
        <v>150</v>
      </c>
      <c r="E15" s="39"/>
      <c r="F15" s="39" t="s">
        <v>202</v>
      </c>
      <c r="G15" s="39"/>
      <c r="H15" s="39" t="s">
        <v>211</v>
      </c>
      <c r="I15" s="39">
        <v>0</v>
      </c>
    </row>
    <row r="16" spans="2:9" ht="20.25" customHeight="1" x14ac:dyDescent="0.25">
      <c r="B16" s="28">
        <v>50000000</v>
      </c>
      <c r="C16" s="2">
        <v>20</v>
      </c>
      <c r="D16" s="205"/>
      <c r="E16" s="39"/>
      <c r="F16" s="39" t="s">
        <v>202</v>
      </c>
      <c r="G16" s="39"/>
      <c r="H16" s="39" t="s">
        <v>211</v>
      </c>
      <c r="I16" s="39">
        <v>0</v>
      </c>
    </row>
    <row r="17" spans="2:9" ht="20.25" customHeight="1" x14ac:dyDescent="0.25">
      <c r="B17" s="28">
        <v>100000000</v>
      </c>
      <c r="C17" s="2">
        <v>40</v>
      </c>
      <c r="D17" s="205"/>
      <c r="E17" s="39"/>
      <c r="F17" s="39" t="s">
        <v>202</v>
      </c>
      <c r="G17" s="39"/>
      <c r="H17" s="39" t="s">
        <v>211</v>
      </c>
      <c r="I17" s="39">
        <v>0</v>
      </c>
    </row>
    <row r="18" spans="2:9" ht="20.25" customHeight="1" x14ac:dyDescent="0.25">
      <c r="B18" s="28">
        <v>200000000</v>
      </c>
      <c r="C18" s="2">
        <v>80</v>
      </c>
      <c r="D18" s="205"/>
      <c r="E18" s="39"/>
      <c r="F18" s="39" t="s">
        <v>202</v>
      </c>
      <c r="G18" s="39"/>
      <c r="H18" s="39" t="s">
        <v>211</v>
      </c>
      <c r="I18" s="39">
        <v>0</v>
      </c>
    </row>
    <row r="19" spans="2:9" ht="20.25" customHeight="1" x14ac:dyDescent="0.25">
      <c r="B19" s="28">
        <v>300000000</v>
      </c>
      <c r="C19" s="2">
        <v>150</v>
      </c>
      <c r="D19" s="206"/>
      <c r="E19" s="39"/>
      <c r="F19" s="39" t="s">
        <v>202</v>
      </c>
      <c r="G19" s="39"/>
      <c r="H19" s="39" t="s">
        <v>211</v>
      </c>
      <c r="I19" s="39">
        <v>0</v>
      </c>
    </row>
    <row r="20" spans="2:9" ht="93" customHeight="1" x14ac:dyDescent="0.25">
      <c r="B20" s="199" t="s">
        <v>62</v>
      </c>
      <c r="C20" s="199"/>
      <c r="D20" s="60">
        <v>100</v>
      </c>
      <c r="E20" s="39"/>
      <c r="F20" s="39" t="s">
        <v>202</v>
      </c>
      <c r="G20" s="39"/>
      <c r="H20" s="39" t="s">
        <v>211</v>
      </c>
      <c r="I20" s="39">
        <v>0</v>
      </c>
    </row>
    <row r="21" spans="2:9" s="19" customFormat="1" ht="21" customHeight="1" x14ac:dyDescent="0.2">
      <c r="B21" s="215" t="s">
        <v>14</v>
      </c>
      <c r="C21" s="216"/>
      <c r="D21" s="27">
        <f>SUM(D7:D20)</f>
        <v>400</v>
      </c>
      <c r="H21" s="19" t="s">
        <v>153</v>
      </c>
      <c r="I21" s="19">
        <f>SUM(I7:I20)</f>
        <v>0</v>
      </c>
    </row>
    <row r="22" spans="2:9" s="14" customFormat="1" ht="7.5" customHeight="1" x14ac:dyDescent="0.25">
      <c r="B22" s="25"/>
      <c r="C22" s="25"/>
      <c r="D22" s="25"/>
      <c r="E22" s="20"/>
    </row>
    <row r="23" spans="2:9" s="14" customFormat="1" ht="30" customHeight="1" x14ac:dyDescent="0.25">
      <c r="B23" s="217" t="s">
        <v>43</v>
      </c>
      <c r="C23" s="217"/>
      <c r="D23" s="217"/>
      <c r="E23"/>
    </row>
    <row r="24" spans="2:9" ht="17.25" customHeight="1" x14ac:dyDescent="0.25">
      <c r="B24" s="214" t="s">
        <v>14</v>
      </c>
      <c r="C24" s="214"/>
      <c r="D24" s="9">
        <f>SUM(D7:D20)</f>
        <v>400</v>
      </c>
    </row>
    <row r="25" spans="2:9" ht="48.75" customHeight="1" x14ac:dyDescent="0.25">
      <c r="B25" s="154" t="s">
        <v>56</v>
      </c>
      <c r="C25" s="154"/>
      <c r="D25" s="154"/>
    </row>
    <row r="26" spans="2:9" ht="23.25" customHeight="1" x14ac:dyDescent="0.25">
      <c r="B26" s="154" t="s">
        <v>110</v>
      </c>
      <c r="C26" s="154"/>
      <c r="D26" s="154"/>
    </row>
    <row r="27" spans="2:9" ht="23.25" customHeight="1" x14ac:dyDescent="0.25">
      <c r="B27" s="154" t="s">
        <v>118</v>
      </c>
      <c r="C27" s="154"/>
      <c r="D27" s="154"/>
    </row>
    <row r="28" spans="2:9" ht="23.25" customHeight="1" x14ac:dyDescent="0.25">
      <c r="B28" s="218" t="s">
        <v>21</v>
      </c>
      <c r="C28" s="218"/>
      <c r="D28" s="47" t="s">
        <v>36</v>
      </c>
    </row>
    <row r="29" spans="2:9" ht="23.25" customHeight="1" x14ac:dyDescent="0.25">
      <c r="B29" s="201" t="s">
        <v>2</v>
      </c>
      <c r="C29" s="201"/>
      <c r="D29" s="201"/>
    </row>
    <row r="30" spans="2:9" ht="34.5" customHeight="1" x14ac:dyDescent="0.25">
      <c r="B30" s="202" t="s">
        <v>3</v>
      </c>
      <c r="C30" s="203"/>
      <c r="D30" s="204"/>
    </row>
    <row r="31" spans="2:9" ht="19.5" customHeight="1" x14ac:dyDescent="0.25">
      <c r="B31" s="154" t="s">
        <v>24</v>
      </c>
      <c r="C31" s="154"/>
      <c r="D31" s="154"/>
    </row>
    <row r="32" spans="2:9" ht="19.5" customHeight="1" x14ac:dyDescent="0.25">
      <c r="B32" s="183" t="s">
        <v>25</v>
      </c>
      <c r="C32" s="183"/>
      <c r="D32" s="183"/>
    </row>
    <row r="33" spans="2:9" ht="21.75" customHeight="1" x14ac:dyDescent="0.25">
      <c r="B33" s="196" t="s">
        <v>11</v>
      </c>
      <c r="C33" s="197"/>
      <c r="D33" s="198"/>
    </row>
    <row r="34" spans="2:9" ht="34.5" customHeight="1" x14ac:dyDescent="0.25">
      <c r="B34" s="183" t="s">
        <v>48</v>
      </c>
      <c r="C34" s="183"/>
      <c r="D34" s="183"/>
    </row>
    <row r="35" spans="2:9" s="14" customFormat="1" ht="8.25" customHeight="1" x14ac:dyDescent="0.25">
      <c r="B35" s="25"/>
      <c r="C35" s="25"/>
      <c r="D35" s="25"/>
      <c r="E35" s="20"/>
    </row>
    <row r="36" spans="2:9" s="4" customFormat="1" ht="24.75" customHeight="1" x14ac:dyDescent="0.25">
      <c r="B36" s="174" t="s">
        <v>39</v>
      </c>
      <c r="C36" s="175"/>
      <c r="D36" s="175"/>
    </row>
    <row r="37" spans="2:9" s="4" customFormat="1" ht="16.5" customHeight="1" x14ac:dyDescent="0.25"/>
    <row r="38" spans="2:9" s="14" customFormat="1" ht="16.5" x14ac:dyDescent="0.25">
      <c r="B38" s="196" t="s">
        <v>108</v>
      </c>
      <c r="C38" s="197"/>
      <c r="D38" s="198"/>
    </row>
    <row r="39" spans="2:9" s="14" customFormat="1" ht="19.5" customHeight="1" x14ac:dyDescent="0.25">
      <c r="B39" s="158" t="s">
        <v>71</v>
      </c>
      <c r="C39" s="159"/>
      <c r="D39" s="182"/>
      <c r="E39" s="141" t="s">
        <v>52</v>
      </c>
      <c r="F39" s="141"/>
      <c r="G39" s="140" t="s">
        <v>204</v>
      </c>
      <c r="H39" s="140" t="s">
        <v>205</v>
      </c>
      <c r="I39" s="140" t="s">
        <v>188</v>
      </c>
    </row>
    <row r="40" spans="2:9" s="14" customFormat="1" ht="42" customHeight="1" x14ac:dyDescent="0.25">
      <c r="B40" s="46" t="s">
        <v>15</v>
      </c>
      <c r="C40" s="195" t="s">
        <v>16</v>
      </c>
      <c r="D40" s="195"/>
      <c r="E40" s="114" t="s">
        <v>53</v>
      </c>
      <c r="F40" s="114" t="s">
        <v>54</v>
      </c>
      <c r="G40" s="140"/>
      <c r="H40" s="140"/>
      <c r="I40" s="140"/>
    </row>
    <row r="41" spans="2:9" s="14" customFormat="1" ht="19.5" customHeight="1" x14ac:dyDescent="0.25">
      <c r="B41" s="43" t="s">
        <v>5</v>
      </c>
      <c r="C41" s="157" t="s">
        <v>41</v>
      </c>
      <c r="D41" s="157"/>
      <c r="E41" s="35"/>
      <c r="F41" s="35"/>
      <c r="G41" s="35"/>
      <c r="H41" s="35"/>
      <c r="I41" s="35"/>
    </row>
    <row r="42" spans="2:9" s="14" customFormat="1" ht="16.5" x14ac:dyDescent="0.25">
      <c r="B42" s="45" t="s">
        <v>63</v>
      </c>
      <c r="C42" s="157" t="s">
        <v>74</v>
      </c>
      <c r="D42" s="157"/>
      <c r="E42" s="35"/>
      <c r="F42" s="35"/>
      <c r="G42" s="35"/>
      <c r="H42" s="35"/>
      <c r="I42" s="35"/>
    </row>
    <row r="43" spans="2:9" s="14" customFormat="1" ht="19.5" customHeight="1" x14ac:dyDescent="0.25">
      <c r="B43" s="45" t="s">
        <v>64</v>
      </c>
      <c r="C43" s="157" t="s">
        <v>75</v>
      </c>
      <c r="D43" s="157"/>
      <c r="E43" s="35"/>
      <c r="F43" s="35"/>
      <c r="G43" s="35"/>
      <c r="H43" s="35"/>
      <c r="I43" s="35"/>
    </row>
    <row r="44" spans="2:9" s="14" customFormat="1" ht="16.5" x14ac:dyDescent="0.25">
      <c r="B44" s="45" t="s">
        <v>65</v>
      </c>
      <c r="C44" s="157" t="s">
        <v>76</v>
      </c>
      <c r="D44" s="157"/>
      <c r="E44" s="35"/>
      <c r="F44" s="35"/>
      <c r="G44" s="35"/>
      <c r="H44" s="35"/>
      <c r="I44" s="35"/>
    </row>
    <row r="45" spans="2:9" s="14" customFormat="1" ht="19.5" customHeight="1" x14ac:dyDescent="0.25">
      <c r="B45" s="45" t="s">
        <v>66</v>
      </c>
      <c r="C45" s="157" t="s">
        <v>34</v>
      </c>
      <c r="D45" s="157"/>
      <c r="E45" s="36"/>
      <c r="F45" s="35"/>
      <c r="G45" s="35"/>
      <c r="H45" s="35"/>
      <c r="I45" s="35"/>
    </row>
    <row r="46" spans="2:9" s="15" customFormat="1" ht="19.5" customHeight="1" x14ac:dyDescent="0.25">
      <c r="B46" s="12"/>
      <c r="C46" s="12"/>
      <c r="D46" s="13"/>
    </row>
    <row r="47" spans="2:9" s="14" customFormat="1" ht="27" customHeight="1" x14ac:dyDescent="0.25">
      <c r="B47" s="154" t="s">
        <v>70</v>
      </c>
      <c r="C47" s="154"/>
      <c r="D47" s="154"/>
      <c r="E47" s="141" t="s">
        <v>52</v>
      </c>
      <c r="F47" s="141"/>
      <c r="G47" s="140" t="s">
        <v>204</v>
      </c>
      <c r="H47" s="140" t="s">
        <v>205</v>
      </c>
      <c r="I47" s="140" t="s">
        <v>188</v>
      </c>
    </row>
    <row r="48" spans="2:9" s="14" customFormat="1" ht="44.25" customHeight="1" x14ac:dyDescent="0.25">
      <c r="B48" s="46" t="s">
        <v>15</v>
      </c>
      <c r="C48" s="195" t="s">
        <v>17</v>
      </c>
      <c r="D48" s="195"/>
      <c r="E48" s="114" t="s">
        <v>53</v>
      </c>
      <c r="F48" s="114" t="s">
        <v>54</v>
      </c>
      <c r="G48" s="140"/>
      <c r="H48" s="140"/>
      <c r="I48" s="140"/>
    </row>
    <row r="49" spans="2:9" s="14" customFormat="1" ht="19.5" customHeight="1" x14ac:dyDescent="0.25">
      <c r="B49" s="45" t="s">
        <v>5</v>
      </c>
      <c r="C49" s="157" t="s">
        <v>41</v>
      </c>
      <c r="D49" s="157"/>
      <c r="E49" s="35"/>
      <c r="F49" s="35"/>
      <c r="G49" s="35"/>
      <c r="H49" s="35"/>
      <c r="I49" s="35"/>
    </row>
    <row r="50" spans="2:9" s="14" customFormat="1" ht="19.5" customHeight="1" x14ac:dyDescent="0.25">
      <c r="B50" s="45" t="s">
        <v>26</v>
      </c>
      <c r="C50" s="157" t="s">
        <v>74</v>
      </c>
      <c r="D50" s="157"/>
      <c r="E50" s="35"/>
      <c r="F50" s="35"/>
      <c r="G50" s="35"/>
      <c r="H50" s="35"/>
      <c r="I50" s="35"/>
    </row>
    <row r="51" spans="2:9" s="14" customFormat="1" ht="19.5" customHeight="1" x14ac:dyDescent="0.25">
      <c r="B51" s="45" t="s">
        <v>67</v>
      </c>
      <c r="C51" s="157" t="s">
        <v>75</v>
      </c>
      <c r="D51" s="157"/>
      <c r="E51" s="35"/>
      <c r="F51" s="35"/>
      <c r="G51" s="35"/>
      <c r="H51" s="35"/>
      <c r="I51" s="35"/>
    </row>
    <row r="52" spans="2:9" s="14" customFormat="1" ht="19.5" customHeight="1" x14ac:dyDescent="0.25">
      <c r="B52" s="45" t="s">
        <v>68</v>
      </c>
      <c r="C52" s="157" t="s">
        <v>76</v>
      </c>
      <c r="D52" s="157"/>
      <c r="E52" s="35"/>
      <c r="F52" s="35"/>
      <c r="G52" s="35"/>
      <c r="H52" s="35"/>
      <c r="I52" s="35"/>
    </row>
    <row r="53" spans="2:9" s="14" customFormat="1" ht="19.5" customHeight="1" x14ac:dyDescent="0.25">
      <c r="B53" s="45" t="s">
        <v>69</v>
      </c>
      <c r="C53" s="157" t="s">
        <v>34</v>
      </c>
      <c r="D53" s="157"/>
      <c r="E53" s="36"/>
      <c r="F53" s="35"/>
      <c r="G53" s="35"/>
      <c r="H53" s="35"/>
      <c r="I53" s="35"/>
    </row>
    <row r="56" spans="2:9" ht="16.5" x14ac:dyDescent="0.25">
      <c r="B56" s="58" t="s">
        <v>119</v>
      </c>
    </row>
  </sheetData>
  <mergeCells count="50">
    <mergeCell ref="B32:D32"/>
    <mergeCell ref="B33:D33"/>
    <mergeCell ref="B36:D36"/>
    <mergeCell ref="B34:D34"/>
    <mergeCell ref="B29:D29"/>
    <mergeCell ref="B31:D31"/>
    <mergeCell ref="B30:D30"/>
    <mergeCell ref="B24:C24"/>
    <mergeCell ref="B25:D25"/>
    <mergeCell ref="B26:D26"/>
    <mergeCell ref="B27:D27"/>
    <mergeCell ref="B28:C28"/>
    <mergeCell ref="C51:D51"/>
    <mergeCell ref="C52:D52"/>
    <mergeCell ref="C53:D53"/>
    <mergeCell ref="C48:D48"/>
    <mergeCell ref="C49:D49"/>
    <mergeCell ref="C50:D50"/>
    <mergeCell ref="E4:I4"/>
    <mergeCell ref="G5:G6"/>
    <mergeCell ref="H5:H6"/>
    <mergeCell ref="C45:D45"/>
    <mergeCell ref="B47:D47"/>
    <mergeCell ref="E47:F47"/>
    <mergeCell ref="B38:D38"/>
    <mergeCell ref="B39:D39"/>
    <mergeCell ref="C44:D44"/>
    <mergeCell ref="E39:F39"/>
    <mergeCell ref="C40:D40"/>
    <mergeCell ref="C41:D41"/>
    <mergeCell ref="C42:D42"/>
    <mergeCell ref="C43:D43"/>
    <mergeCell ref="B21:C21"/>
    <mergeCell ref="B23:D23"/>
    <mergeCell ref="B20:C20"/>
    <mergeCell ref="B5:C6"/>
    <mergeCell ref="D5:D6"/>
    <mergeCell ref="E5:F5"/>
    <mergeCell ref="B7:C7"/>
    <mergeCell ref="B8:C8"/>
    <mergeCell ref="D9:D13"/>
    <mergeCell ref="B14:C14"/>
    <mergeCell ref="D15:D19"/>
    <mergeCell ref="I5:I6"/>
    <mergeCell ref="G39:G40"/>
    <mergeCell ref="H39:H40"/>
    <mergeCell ref="I39:I40"/>
    <mergeCell ref="G47:G48"/>
    <mergeCell ref="H47:H48"/>
    <mergeCell ref="I47:I4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42"/>
  <sheetViews>
    <sheetView showGridLines="0" topLeftCell="C14" zoomScaleNormal="100" zoomScaleSheetLayoutView="85" workbookViewId="0">
      <selection activeCell="H12" sqref="H12"/>
    </sheetView>
  </sheetViews>
  <sheetFormatPr baseColWidth="10" defaultRowHeight="20.100000000000001" customHeight="1" x14ac:dyDescent="0.25"/>
  <cols>
    <col min="1" max="1" width="25.5703125" style="14" customWidth="1"/>
    <col min="2" max="2" width="34.85546875" style="14" customWidth="1"/>
    <col min="3" max="3" width="40.140625" style="14" customWidth="1"/>
    <col min="4" max="4" width="15.7109375" style="14" customWidth="1"/>
    <col min="5" max="7" width="11.42578125" style="14"/>
    <col min="8" max="8" width="19.28515625" style="14" bestFit="1" customWidth="1"/>
    <col min="9" max="16384" width="11.42578125" style="14"/>
  </cols>
  <sheetData>
    <row r="1" spans="1:9" ht="15" customHeight="1" x14ac:dyDescent="0.25">
      <c r="A1" s="221" t="s">
        <v>58</v>
      </c>
      <c r="B1" s="221"/>
      <c r="C1" s="221"/>
      <c r="D1" s="221"/>
      <c r="E1" s="116"/>
      <c r="F1" s="116"/>
    </row>
    <row r="2" spans="1:9" ht="15" x14ac:dyDescent="0.25">
      <c r="A2" s="222" t="s">
        <v>9</v>
      </c>
      <c r="B2" s="222"/>
      <c r="C2" s="222"/>
      <c r="D2" s="222"/>
      <c r="E2" s="113"/>
      <c r="F2" s="113"/>
    </row>
    <row r="3" spans="1:9" ht="15" customHeight="1" x14ac:dyDescent="0.25">
      <c r="A3" s="222" t="s">
        <v>203</v>
      </c>
      <c r="B3" s="222"/>
      <c r="C3" s="222"/>
      <c r="D3" s="222"/>
      <c r="E3" s="113"/>
      <c r="F3" s="113"/>
    </row>
    <row r="4" spans="1:9" ht="15" customHeight="1" x14ac:dyDescent="0.25">
      <c r="A4" s="223" t="s">
        <v>12</v>
      </c>
      <c r="B4" s="223"/>
      <c r="C4" s="223"/>
      <c r="D4" s="223"/>
      <c r="E4" s="153" t="s">
        <v>210</v>
      </c>
      <c r="F4" s="153"/>
      <c r="G4" s="153"/>
      <c r="H4" s="153"/>
      <c r="I4" s="153"/>
    </row>
    <row r="5" spans="1:9" ht="16.5" customHeight="1" x14ac:dyDescent="0.25">
      <c r="A5" s="150" t="s">
        <v>0</v>
      </c>
      <c r="B5" s="150"/>
      <c r="C5" s="150"/>
      <c r="D5" s="219" t="s">
        <v>72</v>
      </c>
      <c r="E5" s="141" t="s">
        <v>52</v>
      </c>
      <c r="F5" s="141"/>
      <c r="G5" s="140" t="s">
        <v>204</v>
      </c>
      <c r="H5" s="140" t="s">
        <v>205</v>
      </c>
      <c r="I5" s="140" t="s">
        <v>188</v>
      </c>
    </row>
    <row r="6" spans="1:9" ht="15.75" customHeight="1" x14ac:dyDescent="0.25">
      <c r="A6" s="150"/>
      <c r="B6" s="150"/>
      <c r="C6" s="150"/>
      <c r="D6" s="220"/>
      <c r="E6" s="114" t="s">
        <v>53</v>
      </c>
      <c r="F6" s="114" t="s">
        <v>54</v>
      </c>
      <c r="G6" s="140"/>
      <c r="H6" s="140"/>
      <c r="I6" s="140"/>
    </row>
    <row r="7" spans="1:9" ht="70.5" customHeight="1" x14ac:dyDescent="0.25">
      <c r="A7" s="143" t="s">
        <v>122</v>
      </c>
      <c r="B7" s="144"/>
      <c r="C7" s="144"/>
      <c r="D7" s="50">
        <v>120</v>
      </c>
      <c r="E7" s="37"/>
      <c r="F7" s="37" t="s">
        <v>202</v>
      </c>
      <c r="G7" s="37"/>
      <c r="H7" s="37" t="s">
        <v>211</v>
      </c>
      <c r="I7" s="37">
        <v>0</v>
      </c>
    </row>
    <row r="8" spans="1:9" ht="129" customHeight="1" x14ac:dyDescent="0.25">
      <c r="A8" s="143" t="s">
        <v>121</v>
      </c>
      <c r="B8" s="144"/>
      <c r="C8" s="144"/>
      <c r="D8" s="50">
        <v>120</v>
      </c>
      <c r="E8" s="37"/>
      <c r="F8" s="37" t="s">
        <v>202</v>
      </c>
      <c r="G8" s="37"/>
      <c r="H8" s="37" t="s">
        <v>211</v>
      </c>
      <c r="I8" s="37">
        <v>0</v>
      </c>
    </row>
    <row r="9" spans="1:9" ht="108" customHeight="1" x14ac:dyDescent="0.25">
      <c r="A9" s="145" t="s">
        <v>120</v>
      </c>
      <c r="B9" s="146"/>
      <c r="C9" s="146"/>
      <c r="D9" s="50">
        <v>80</v>
      </c>
      <c r="E9" s="35"/>
      <c r="F9" s="123" t="s">
        <v>202</v>
      </c>
      <c r="G9" s="35"/>
      <c r="H9" s="37" t="s">
        <v>211</v>
      </c>
      <c r="I9" s="35">
        <v>0</v>
      </c>
    </row>
    <row r="10" spans="1:9" ht="77.25" customHeight="1" x14ac:dyDescent="0.25">
      <c r="A10" s="147" t="s">
        <v>170</v>
      </c>
      <c r="B10" s="148"/>
      <c r="C10" s="149"/>
      <c r="D10" s="50">
        <v>80</v>
      </c>
      <c r="E10" s="35"/>
      <c r="F10" s="123" t="s">
        <v>202</v>
      </c>
      <c r="G10" s="35"/>
      <c r="H10" s="37" t="s">
        <v>211</v>
      </c>
      <c r="I10" s="35">
        <v>0</v>
      </c>
    </row>
    <row r="11" spans="1:9" ht="20.100000000000001" customHeight="1" x14ac:dyDescent="0.25">
      <c r="A11" s="142" t="s">
        <v>1</v>
      </c>
      <c r="B11" s="142"/>
      <c r="C11" s="142"/>
      <c r="D11" s="21">
        <f>SUM(D7:D10)</f>
        <v>400</v>
      </c>
      <c r="E11" s="40"/>
      <c r="H11" s="132" t="s">
        <v>153</v>
      </c>
      <c r="I11" s="14">
        <f>SUM(I8:I10)</f>
        <v>0</v>
      </c>
    </row>
    <row r="12" spans="1:9" ht="20.100000000000001" customHeight="1" x14ac:dyDescent="0.25">
      <c r="A12" s="25"/>
      <c r="B12" s="25"/>
      <c r="C12" s="25"/>
      <c r="D12" s="26"/>
    </row>
    <row r="13" spans="1:9" ht="19.5" customHeight="1" x14ac:dyDescent="0.25">
      <c r="A13" s="33"/>
      <c r="B13" s="34"/>
      <c r="C13" s="34"/>
      <c r="D13" s="34"/>
    </row>
    <row r="14" spans="1:9" ht="20.100000000000001" customHeight="1" x14ac:dyDescent="0.25">
      <c r="A14" s="163" t="s">
        <v>79</v>
      </c>
      <c r="B14" s="164"/>
      <c r="C14" s="164"/>
      <c r="D14" s="165"/>
    </row>
    <row r="15" spans="1:9" ht="20.100000000000001" customHeight="1" x14ac:dyDescent="0.25">
      <c r="A15" s="166" t="s">
        <v>2</v>
      </c>
      <c r="B15" s="167"/>
      <c r="C15" s="167"/>
      <c r="D15" s="168"/>
    </row>
    <row r="16" spans="1:9" ht="39.75" customHeight="1" x14ac:dyDescent="0.25">
      <c r="A16" s="169" t="s">
        <v>3</v>
      </c>
      <c r="B16" s="169"/>
      <c r="C16" s="169"/>
      <c r="D16" s="169"/>
    </row>
    <row r="17" spans="1:9" ht="20.100000000000001" customHeight="1" x14ac:dyDescent="0.25">
      <c r="A17" s="169" t="s">
        <v>4</v>
      </c>
      <c r="B17" s="169"/>
      <c r="C17" s="169"/>
      <c r="D17" s="169"/>
    </row>
    <row r="18" spans="1:9" ht="41.25" customHeight="1" x14ac:dyDescent="0.25">
      <c r="A18" s="170" t="s">
        <v>29</v>
      </c>
      <c r="B18" s="171"/>
      <c r="C18" s="171"/>
      <c r="D18" s="172"/>
    </row>
    <row r="19" spans="1:9" ht="19.5" customHeight="1" x14ac:dyDescent="0.25">
      <c r="A19" s="169" t="s">
        <v>28</v>
      </c>
      <c r="B19" s="169"/>
      <c r="C19" s="169"/>
      <c r="D19" s="169"/>
    </row>
    <row r="20" spans="1:9" ht="42" customHeight="1" x14ac:dyDescent="0.25">
      <c r="A20" s="169" t="s">
        <v>42</v>
      </c>
      <c r="B20" s="169"/>
      <c r="C20" s="169"/>
      <c r="D20" s="169"/>
    </row>
    <row r="21" spans="1:9" ht="42" customHeight="1" x14ac:dyDescent="0.25">
      <c r="A21" s="169" t="s">
        <v>38</v>
      </c>
      <c r="B21" s="169"/>
      <c r="C21" s="169"/>
      <c r="D21" s="169"/>
    </row>
    <row r="23" spans="1:9" ht="19.5" customHeight="1" x14ac:dyDescent="0.25">
      <c r="A23" s="174" t="s">
        <v>39</v>
      </c>
      <c r="B23" s="175"/>
      <c r="C23" s="175"/>
      <c r="D23" s="176"/>
    </row>
    <row r="24" spans="1:9" ht="19.5" customHeight="1" x14ac:dyDescent="0.25">
      <c r="A24" s="160" t="s">
        <v>123</v>
      </c>
      <c r="B24" s="161"/>
      <c r="C24" s="161"/>
      <c r="D24" s="161"/>
    </row>
    <row r="25" spans="1:9" ht="19.5" customHeight="1" x14ac:dyDescent="0.25">
      <c r="A25" s="158" t="s">
        <v>124</v>
      </c>
      <c r="B25" s="159"/>
      <c r="C25" s="159"/>
      <c r="D25" s="159"/>
      <c r="E25" s="141" t="s">
        <v>52</v>
      </c>
      <c r="F25" s="141"/>
      <c r="G25" s="140" t="s">
        <v>204</v>
      </c>
      <c r="H25" s="140" t="s">
        <v>205</v>
      </c>
      <c r="I25" s="140" t="s">
        <v>188</v>
      </c>
    </row>
    <row r="26" spans="1:9" ht="47.25" customHeight="1" x14ac:dyDescent="0.25">
      <c r="A26" s="155" t="s">
        <v>18</v>
      </c>
      <c r="B26" s="155"/>
      <c r="C26" s="155" t="s">
        <v>16</v>
      </c>
      <c r="D26" s="155"/>
      <c r="E26" s="114" t="s">
        <v>53</v>
      </c>
      <c r="F26" s="114" t="s">
        <v>54</v>
      </c>
      <c r="G26" s="140"/>
      <c r="H26" s="140"/>
      <c r="I26" s="140"/>
    </row>
    <row r="27" spans="1:9" ht="20.100000000000001" customHeight="1" x14ac:dyDescent="0.25">
      <c r="A27" s="224" t="s">
        <v>5</v>
      </c>
      <c r="B27" s="225"/>
      <c r="C27" s="157" t="s">
        <v>41</v>
      </c>
      <c r="D27" s="157"/>
      <c r="E27" s="35"/>
      <c r="F27" s="35"/>
      <c r="G27" s="35"/>
      <c r="H27" s="35"/>
      <c r="I27" s="35"/>
    </row>
    <row r="28" spans="1:9" ht="34.5" customHeight="1" x14ac:dyDescent="0.25">
      <c r="A28" s="173" t="s">
        <v>63</v>
      </c>
      <c r="B28" s="226"/>
      <c r="C28" s="157" t="s">
        <v>74</v>
      </c>
      <c r="D28" s="157"/>
      <c r="E28" s="35"/>
      <c r="F28" s="35"/>
      <c r="G28" s="35"/>
      <c r="H28" s="35"/>
      <c r="I28" s="35"/>
    </row>
    <row r="29" spans="1:9" ht="20.100000000000001" customHeight="1" x14ac:dyDescent="0.25">
      <c r="A29" s="173" t="s">
        <v>64</v>
      </c>
      <c r="B29" s="226"/>
      <c r="C29" s="157" t="s">
        <v>75</v>
      </c>
      <c r="D29" s="157"/>
      <c r="E29" s="35"/>
      <c r="F29" s="35"/>
      <c r="G29" s="35"/>
      <c r="H29" s="35"/>
      <c r="I29" s="35"/>
    </row>
    <row r="30" spans="1:9" ht="20.100000000000001" customHeight="1" x14ac:dyDescent="0.25">
      <c r="A30" s="173" t="s">
        <v>65</v>
      </c>
      <c r="B30" s="226"/>
      <c r="C30" s="157" t="s">
        <v>76</v>
      </c>
      <c r="D30" s="157"/>
      <c r="E30" s="35"/>
      <c r="F30" s="35"/>
      <c r="G30" s="35"/>
      <c r="H30" s="35"/>
      <c r="I30" s="35"/>
    </row>
    <row r="31" spans="1:9" ht="20.100000000000001" customHeight="1" x14ac:dyDescent="0.25">
      <c r="A31" s="173" t="s">
        <v>66</v>
      </c>
      <c r="B31" s="226"/>
      <c r="C31" s="157" t="s">
        <v>34</v>
      </c>
      <c r="D31" s="157"/>
      <c r="E31" s="35"/>
      <c r="F31" s="35"/>
      <c r="G31" s="35"/>
      <c r="H31" s="35"/>
      <c r="I31" s="35"/>
    </row>
    <row r="32" spans="1:9" ht="20.100000000000001" customHeight="1" x14ac:dyDescent="0.25">
      <c r="A32" s="12"/>
      <c r="B32" s="12"/>
      <c r="C32" s="13"/>
      <c r="D32" s="13"/>
      <c r="E32" s="15"/>
      <c r="F32" s="15"/>
    </row>
    <row r="33" spans="1:9" ht="20.100000000000001" customHeight="1" x14ac:dyDescent="0.25">
      <c r="A33" s="154" t="s">
        <v>125</v>
      </c>
      <c r="B33" s="154"/>
      <c r="C33" s="154"/>
      <c r="D33" s="154"/>
      <c r="E33" s="141" t="s">
        <v>52</v>
      </c>
      <c r="F33" s="141"/>
      <c r="G33" s="140" t="s">
        <v>204</v>
      </c>
      <c r="H33" s="140" t="s">
        <v>205</v>
      </c>
      <c r="I33" s="140" t="s">
        <v>188</v>
      </c>
    </row>
    <row r="34" spans="1:9" ht="20.100000000000001" customHeight="1" x14ac:dyDescent="0.25">
      <c r="A34" s="155" t="s">
        <v>18</v>
      </c>
      <c r="B34" s="155"/>
      <c r="C34" s="155" t="s">
        <v>16</v>
      </c>
      <c r="D34" s="155"/>
      <c r="E34" s="114" t="s">
        <v>53</v>
      </c>
      <c r="F34" s="114" t="s">
        <v>54</v>
      </c>
      <c r="G34" s="140"/>
      <c r="H34" s="140"/>
      <c r="I34" s="140"/>
    </row>
    <row r="35" spans="1:9" ht="20.100000000000001" customHeight="1" x14ac:dyDescent="0.25">
      <c r="A35" s="156" t="s">
        <v>84</v>
      </c>
      <c r="B35" s="156"/>
      <c r="C35" s="157" t="s">
        <v>41</v>
      </c>
      <c r="D35" s="157"/>
      <c r="E35" s="35"/>
      <c r="F35" s="35"/>
      <c r="G35" s="35"/>
      <c r="H35" s="35"/>
      <c r="I35" s="35"/>
    </row>
    <row r="36" spans="1:9" ht="20.100000000000001" customHeight="1" x14ac:dyDescent="0.25">
      <c r="A36" s="156" t="s">
        <v>85</v>
      </c>
      <c r="B36" s="156"/>
      <c r="C36" s="157" t="s">
        <v>74</v>
      </c>
      <c r="D36" s="157"/>
      <c r="E36" s="35"/>
      <c r="F36" s="35"/>
      <c r="G36" s="35"/>
      <c r="H36" s="35"/>
      <c r="I36" s="35"/>
    </row>
    <row r="37" spans="1:9" ht="20.100000000000001" customHeight="1" x14ac:dyDescent="0.25">
      <c r="A37" s="156" t="s">
        <v>86</v>
      </c>
      <c r="B37" s="156"/>
      <c r="C37" s="157" t="s">
        <v>75</v>
      </c>
      <c r="D37" s="157"/>
      <c r="E37" s="35"/>
      <c r="F37" s="35"/>
      <c r="G37" s="35"/>
      <c r="H37" s="35"/>
      <c r="I37" s="35"/>
    </row>
    <row r="38" spans="1:9" ht="20.100000000000001" customHeight="1" x14ac:dyDescent="0.25">
      <c r="A38" s="156" t="s">
        <v>87</v>
      </c>
      <c r="B38" s="156"/>
      <c r="C38" s="157" t="s">
        <v>76</v>
      </c>
      <c r="D38" s="157"/>
      <c r="E38" s="35"/>
      <c r="F38" s="35"/>
      <c r="G38" s="35"/>
      <c r="H38" s="35"/>
      <c r="I38" s="35"/>
    </row>
    <row r="39" spans="1:9" ht="20.100000000000001" customHeight="1" x14ac:dyDescent="0.25">
      <c r="A39" s="156" t="s">
        <v>69</v>
      </c>
      <c r="B39" s="156"/>
      <c r="C39" s="157" t="s">
        <v>34</v>
      </c>
      <c r="D39" s="157"/>
      <c r="E39" s="35"/>
      <c r="F39" s="35"/>
      <c r="G39" s="35"/>
      <c r="H39" s="35"/>
      <c r="I39" s="35"/>
    </row>
    <row r="40" spans="1:9" ht="20.100000000000001" customHeight="1" x14ac:dyDescent="0.25">
      <c r="A40" s="12"/>
      <c r="B40" s="12"/>
      <c r="C40" s="13"/>
      <c r="D40" s="13"/>
      <c r="E40" s="15"/>
      <c r="F40" s="15"/>
    </row>
    <row r="41" spans="1:9" ht="19.5" customHeight="1" x14ac:dyDescent="0.25">
      <c r="A41" s="12"/>
      <c r="B41" s="12"/>
      <c r="C41" s="13"/>
      <c r="D41" s="13"/>
    </row>
    <row r="42" spans="1:9" ht="12.75" customHeight="1" x14ac:dyDescent="0.25"/>
  </sheetData>
  <mergeCells count="60">
    <mergeCell ref="A26:B26"/>
    <mergeCell ref="C26:D26"/>
    <mergeCell ref="A24:D24"/>
    <mergeCell ref="A25:D25"/>
    <mergeCell ref="A14:D14"/>
    <mergeCell ref="A30:B30"/>
    <mergeCell ref="C30:D30"/>
    <mergeCell ref="A31:B31"/>
    <mergeCell ref="C31:D31"/>
    <mergeCell ref="A33:D33"/>
    <mergeCell ref="A39:B39"/>
    <mergeCell ref="C39:D39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C27:D27"/>
    <mergeCell ref="A28:B28"/>
    <mergeCell ref="C28:D28"/>
    <mergeCell ref="A29:B29"/>
    <mergeCell ref="C29:D29"/>
    <mergeCell ref="A1:D1"/>
    <mergeCell ref="A2:D2"/>
    <mergeCell ref="A3:D3"/>
    <mergeCell ref="A4:D4"/>
    <mergeCell ref="A15:D15"/>
    <mergeCell ref="A9:C9"/>
    <mergeCell ref="A10:C10"/>
    <mergeCell ref="A11:C11"/>
    <mergeCell ref="A8:C8"/>
    <mergeCell ref="A7:C7"/>
    <mergeCell ref="G33:G34"/>
    <mergeCell ref="H33:H34"/>
    <mergeCell ref="I33:I34"/>
    <mergeCell ref="A5:C6"/>
    <mergeCell ref="D5:D6"/>
    <mergeCell ref="E5:F5"/>
    <mergeCell ref="A16:D16"/>
    <mergeCell ref="E25:F25"/>
    <mergeCell ref="A17:D17"/>
    <mergeCell ref="A18:D18"/>
    <mergeCell ref="A19:D19"/>
    <mergeCell ref="A20:D20"/>
    <mergeCell ref="A21:D21"/>
    <mergeCell ref="A23:D23"/>
    <mergeCell ref="E33:F33"/>
    <mergeCell ref="A27:B27"/>
    <mergeCell ref="E4:I4"/>
    <mergeCell ref="G5:G6"/>
    <mergeCell ref="H5:H6"/>
    <mergeCell ref="I5:I6"/>
    <mergeCell ref="G25:G26"/>
    <mergeCell ref="H25:H26"/>
    <mergeCell ref="I25:I26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rowBreaks count="2" manualBreakCount="2">
    <brk id="13" max="16383" man="1"/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8"/>
  <sheetViews>
    <sheetView showGridLines="0" topLeftCell="C10" zoomScaleNormal="100" zoomScaleSheetLayoutView="85" workbookViewId="0">
      <selection activeCell="E4" sqref="E4:I6"/>
    </sheetView>
  </sheetViews>
  <sheetFormatPr baseColWidth="10" defaultRowHeight="20.100000000000001" customHeight="1" x14ac:dyDescent="0.25"/>
  <cols>
    <col min="1" max="1" width="25.5703125" style="14" customWidth="1"/>
    <col min="2" max="2" width="34.85546875" style="14" customWidth="1"/>
    <col min="3" max="3" width="40.140625" style="14" customWidth="1"/>
    <col min="4" max="4" width="15.7109375" style="14" customWidth="1"/>
    <col min="5" max="7" width="11.42578125" style="14"/>
    <col min="8" max="8" width="19.28515625" style="14" bestFit="1" customWidth="1"/>
    <col min="9" max="16384" width="11.42578125" style="14"/>
  </cols>
  <sheetData>
    <row r="1" spans="1:9" ht="15" customHeight="1" x14ac:dyDescent="0.25">
      <c r="A1" s="221" t="s">
        <v>58</v>
      </c>
      <c r="B1" s="221"/>
      <c r="C1" s="221"/>
      <c r="D1" s="221"/>
      <c r="E1" s="116"/>
      <c r="F1" s="116"/>
    </row>
    <row r="2" spans="1:9" ht="20.100000000000001" customHeight="1" x14ac:dyDescent="0.25">
      <c r="A2" s="221" t="s">
        <v>126</v>
      </c>
      <c r="B2" s="221"/>
      <c r="C2" s="221"/>
      <c r="D2" s="221"/>
      <c r="E2" s="221"/>
      <c r="F2" s="221"/>
    </row>
    <row r="3" spans="1:9" ht="15" customHeight="1" x14ac:dyDescent="0.25">
      <c r="A3" s="221" t="s">
        <v>203</v>
      </c>
      <c r="B3" s="221"/>
      <c r="C3" s="221"/>
      <c r="D3" s="221"/>
      <c r="E3" s="221"/>
      <c r="F3" s="221"/>
    </row>
    <row r="4" spans="1:9" ht="15" customHeight="1" x14ac:dyDescent="0.25">
      <c r="A4" s="221" t="s">
        <v>12</v>
      </c>
      <c r="B4" s="221"/>
      <c r="C4" s="221"/>
      <c r="D4" s="221"/>
      <c r="E4" s="153" t="s">
        <v>210</v>
      </c>
      <c r="F4" s="153"/>
      <c r="G4" s="153"/>
      <c r="H4" s="153"/>
      <c r="I4" s="153"/>
    </row>
    <row r="5" spans="1:9" ht="15" x14ac:dyDescent="0.25">
      <c r="A5" s="150" t="s">
        <v>0</v>
      </c>
      <c r="B5" s="150"/>
      <c r="C5" s="150"/>
      <c r="D5" s="219" t="s">
        <v>72</v>
      </c>
      <c r="E5" s="141" t="s">
        <v>52</v>
      </c>
      <c r="F5" s="141"/>
      <c r="G5" s="140" t="s">
        <v>204</v>
      </c>
      <c r="H5" s="140" t="s">
        <v>205</v>
      </c>
      <c r="I5" s="140" t="s">
        <v>188</v>
      </c>
    </row>
    <row r="6" spans="1:9" ht="15.75" customHeight="1" x14ac:dyDescent="0.25">
      <c r="A6" s="150"/>
      <c r="B6" s="150"/>
      <c r="C6" s="150"/>
      <c r="D6" s="220"/>
      <c r="E6" s="114" t="s">
        <v>53</v>
      </c>
      <c r="F6" s="114" t="s">
        <v>54</v>
      </c>
      <c r="G6" s="140"/>
      <c r="H6" s="140"/>
      <c r="I6" s="140"/>
    </row>
    <row r="7" spans="1:9" ht="70.5" customHeight="1" x14ac:dyDescent="0.25">
      <c r="A7" s="143" t="s">
        <v>127</v>
      </c>
      <c r="B7" s="144"/>
      <c r="C7" s="144"/>
      <c r="D7" s="50">
        <v>70</v>
      </c>
      <c r="E7" s="37" t="s">
        <v>202</v>
      </c>
      <c r="F7" s="37"/>
      <c r="G7" s="37">
        <v>379</v>
      </c>
      <c r="H7" s="37" t="s">
        <v>218</v>
      </c>
      <c r="I7" s="37">
        <v>70</v>
      </c>
    </row>
    <row r="8" spans="1:9" ht="129" customHeight="1" x14ac:dyDescent="0.25">
      <c r="A8" s="143" t="s">
        <v>129</v>
      </c>
      <c r="B8" s="144"/>
      <c r="C8" s="144"/>
      <c r="D8" s="50">
        <v>80</v>
      </c>
      <c r="E8" s="37" t="s">
        <v>202</v>
      </c>
      <c r="F8" s="37"/>
      <c r="G8" s="37">
        <v>379</v>
      </c>
      <c r="H8" s="37" t="s">
        <v>218</v>
      </c>
      <c r="I8" s="37">
        <v>80</v>
      </c>
    </row>
    <row r="9" spans="1:9" ht="108" customHeight="1" x14ac:dyDescent="0.25">
      <c r="A9" s="145" t="s">
        <v>128</v>
      </c>
      <c r="B9" s="146"/>
      <c r="C9" s="146"/>
      <c r="D9" s="50">
        <v>80</v>
      </c>
      <c r="E9" s="37" t="s">
        <v>202</v>
      </c>
      <c r="F9" s="37"/>
      <c r="G9" s="37">
        <v>379</v>
      </c>
      <c r="H9" s="37" t="s">
        <v>219</v>
      </c>
      <c r="I9" s="37">
        <v>80</v>
      </c>
    </row>
    <row r="10" spans="1:9" ht="70.5" customHeight="1" x14ac:dyDescent="0.25">
      <c r="A10" s="143" t="s">
        <v>132</v>
      </c>
      <c r="B10" s="144"/>
      <c r="C10" s="144"/>
      <c r="D10" s="50">
        <v>50</v>
      </c>
      <c r="E10" s="37" t="s">
        <v>202</v>
      </c>
      <c r="F10" s="37"/>
      <c r="G10" s="37">
        <v>379</v>
      </c>
      <c r="H10" s="37" t="s">
        <v>220</v>
      </c>
      <c r="I10" s="37">
        <v>50</v>
      </c>
    </row>
    <row r="11" spans="1:9" ht="129" customHeight="1" x14ac:dyDescent="0.25">
      <c r="A11" s="143" t="s">
        <v>131</v>
      </c>
      <c r="B11" s="144"/>
      <c r="C11" s="144"/>
      <c r="D11" s="50">
        <v>60</v>
      </c>
      <c r="E11" s="37" t="s">
        <v>202</v>
      </c>
      <c r="F11" s="37"/>
      <c r="G11" s="37">
        <v>379</v>
      </c>
      <c r="H11" s="37" t="s">
        <v>220</v>
      </c>
      <c r="I11" s="37">
        <v>60</v>
      </c>
    </row>
    <row r="12" spans="1:9" ht="108" customHeight="1" x14ac:dyDescent="0.25">
      <c r="A12" s="145" t="s">
        <v>130</v>
      </c>
      <c r="B12" s="146"/>
      <c r="C12" s="146"/>
      <c r="D12" s="50">
        <v>60</v>
      </c>
      <c r="E12" s="37" t="s">
        <v>202</v>
      </c>
      <c r="F12" s="37"/>
      <c r="G12" s="37">
        <v>379</v>
      </c>
      <c r="H12" s="37" t="s">
        <v>221</v>
      </c>
      <c r="I12" s="37">
        <v>60</v>
      </c>
    </row>
    <row r="13" spans="1:9" ht="20.100000000000001" customHeight="1" x14ac:dyDescent="0.25">
      <c r="A13" s="142" t="s">
        <v>1</v>
      </c>
      <c r="B13" s="142"/>
      <c r="C13" s="142"/>
      <c r="D13" s="21">
        <f>SUM(D7:D12)</f>
        <v>400</v>
      </c>
      <c r="E13" s="40"/>
      <c r="I13" s="14">
        <f>SUM(I7:I12)</f>
        <v>400</v>
      </c>
    </row>
    <row r="14" spans="1:9" ht="20.100000000000001" customHeight="1" x14ac:dyDescent="0.25">
      <c r="A14" s="25"/>
      <c r="B14" s="25"/>
      <c r="C14" s="25"/>
      <c r="D14" s="26"/>
      <c r="H14" s="5" t="s">
        <v>153</v>
      </c>
      <c r="I14" s="14">
        <f>+I13*5%</f>
        <v>20</v>
      </c>
    </row>
    <row r="17" spans="1:3" ht="20.100000000000001" customHeight="1" x14ac:dyDescent="0.25">
      <c r="A17" s="227" t="s">
        <v>133</v>
      </c>
      <c r="B17" s="227"/>
      <c r="C17" s="227"/>
    </row>
    <row r="18" spans="1:3" ht="48.75" customHeight="1" x14ac:dyDescent="0.25">
      <c r="A18" s="228" t="s">
        <v>19</v>
      </c>
      <c r="B18" s="228"/>
      <c r="C18" s="228"/>
    </row>
  </sheetData>
  <mergeCells count="22">
    <mergeCell ref="A17:C17"/>
    <mergeCell ref="A18:C18"/>
    <mergeCell ref="A7:C7"/>
    <mergeCell ref="A8:C8"/>
    <mergeCell ref="A9:C9"/>
    <mergeCell ref="A10:C10"/>
    <mergeCell ref="A13:C13"/>
    <mergeCell ref="A11:C11"/>
    <mergeCell ref="A12:C12"/>
    <mergeCell ref="A4:D4"/>
    <mergeCell ref="E4:I4"/>
    <mergeCell ref="G5:G6"/>
    <mergeCell ref="A1:D1"/>
    <mergeCell ref="A2:D2"/>
    <mergeCell ref="E2:F2"/>
    <mergeCell ref="A3:D3"/>
    <mergeCell ref="E3:F3"/>
    <mergeCell ref="H5:H6"/>
    <mergeCell ref="I5:I6"/>
    <mergeCell ref="A5:C6"/>
    <mergeCell ref="D5:D6"/>
    <mergeCell ref="E5:F5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H36"/>
  <sheetViews>
    <sheetView showGridLines="0" topLeftCell="C8" zoomScaleNormal="100" zoomScaleSheetLayoutView="85" workbookViewId="0">
      <selection activeCell="F9" sqref="F9"/>
    </sheetView>
  </sheetViews>
  <sheetFormatPr baseColWidth="10" defaultRowHeight="14.25" x14ac:dyDescent="0.2"/>
  <cols>
    <col min="1" max="1" width="11.42578125" style="19"/>
    <col min="2" max="2" width="66.5703125" style="19" customWidth="1"/>
    <col min="3" max="3" width="17" style="19" customWidth="1"/>
    <col min="4" max="6" width="11.42578125" style="19"/>
    <col min="7" max="7" width="19.28515625" style="19" bestFit="1" customWidth="1"/>
    <col min="8" max="16384" width="11.42578125" style="19"/>
  </cols>
  <sheetData>
    <row r="1" spans="2:8" ht="15" x14ac:dyDescent="0.2">
      <c r="B1" s="229" t="s">
        <v>58</v>
      </c>
      <c r="C1" s="229"/>
      <c r="D1" s="118"/>
      <c r="E1" s="118"/>
    </row>
    <row r="2" spans="2:8" ht="15" x14ac:dyDescent="0.2">
      <c r="B2" s="229" t="s">
        <v>44</v>
      </c>
      <c r="C2" s="229"/>
      <c r="D2" s="229"/>
      <c r="E2" s="229"/>
    </row>
    <row r="3" spans="2:8" s="14" customFormat="1" ht="15" x14ac:dyDescent="0.25">
      <c r="B3" s="229" t="s">
        <v>203</v>
      </c>
      <c r="C3" s="229"/>
      <c r="D3" s="229"/>
      <c r="E3" s="229"/>
    </row>
    <row r="4" spans="2:8" ht="16.5" x14ac:dyDescent="0.2">
      <c r="B4" s="229" t="s">
        <v>12</v>
      </c>
      <c r="C4" s="229"/>
      <c r="D4" s="153" t="s">
        <v>210</v>
      </c>
      <c r="E4" s="153"/>
      <c r="F4" s="153"/>
      <c r="G4" s="153"/>
      <c r="H4" s="153"/>
    </row>
    <row r="5" spans="2:8" ht="15" customHeight="1" x14ac:dyDescent="0.2">
      <c r="B5" s="151" t="s">
        <v>13</v>
      </c>
      <c r="C5" s="151" t="s">
        <v>103</v>
      </c>
      <c r="D5" s="141" t="s">
        <v>52</v>
      </c>
      <c r="E5" s="141"/>
      <c r="F5" s="140" t="s">
        <v>204</v>
      </c>
      <c r="G5" s="140" t="s">
        <v>205</v>
      </c>
      <c r="H5" s="140" t="s">
        <v>188</v>
      </c>
    </row>
    <row r="6" spans="2:8" ht="15" customHeight="1" x14ac:dyDescent="0.2">
      <c r="B6" s="152"/>
      <c r="C6" s="152"/>
      <c r="D6" s="114" t="s">
        <v>53</v>
      </c>
      <c r="E6" s="114" t="s">
        <v>54</v>
      </c>
      <c r="F6" s="140"/>
      <c r="G6" s="140"/>
      <c r="H6" s="140"/>
    </row>
    <row r="7" spans="2:8" ht="93" customHeight="1" x14ac:dyDescent="0.2">
      <c r="B7" s="29" t="s">
        <v>51</v>
      </c>
      <c r="C7" s="56">
        <v>50</v>
      </c>
      <c r="D7" s="37"/>
      <c r="E7" s="37" t="s">
        <v>202</v>
      </c>
      <c r="F7" s="37"/>
      <c r="G7" s="37" t="s">
        <v>211</v>
      </c>
      <c r="H7" s="37">
        <v>0</v>
      </c>
    </row>
    <row r="8" spans="2:8" ht="107.25" customHeight="1" x14ac:dyDescent="0.2">
      <c r="B8" s="29" t="s">
        <v>105</v>
      </c>
      <c r="C8" s="56">
        <v>130</v>
      </c>
      <c r="D8" s="37"/>
      <c r="E8" s="37" t="s">
        <v>202</v>
      </c>
      <c r="F8" s="37"/>
      <c r="G8" s="37" t="s">
        <v>211</v>
      </c>
      <c r="H8" s="37">
        <v>0</v>
      </c>
    </row>
    <row r="9" spans="2:8" ht="107.25" customHeight="1" x14ac:dyDescent="0.2">
      <c r="B9" s="44" t="s">
        <v>104</v>
      </c>
      <c r="C9" s="56">
        <v>130</v>
      </c>
      <c r="D9" s="37"/>
      <c r="E9" s="37" t="s">
        <v>202</v>
      </c>
      <c r="F9" s="37"/>
      <c r="G9" s="37" t="s">
        <v>211</v>
      </c>
      <c r="H9" s="37">
        <v>0</v>
      </c>
    </row>
    <row r="10" spans="2:8" ht="96" customHeight="1" x14ac:dyDescent="0.2">
      <c r="B10" s="29" t="s">
        <v>106</v>
      </c>
      <c r="C10" s="56">
        <v>90</v>
      </c>
      <c r="D10" s="37"/>
      <c r="E10" s="37" t="s">
        <v>202</v>
      </c>
      <c r="F10" s="37"/>
      <c r="G10" s="37" t="s">
        <v>211</v>
      </c>
      <c r="H10" s="37">
        <v>0</v>
      </c>
    </row>
    <row r="11" spans="2:8" ht="21" customHeight="1" x14ac:dyDescent="0.25">
      <c r="B11" s="24" t="s">
        <v>14</v>
      </c>
      <c r="C11" s="21">
        <f>SUM(C7:C10)</f>
        <v>400</v>
      </c>
      <c r="H11" s="19">
        <f>SUM(H7:H10)</f>
        <v>0</v>
      </c>
    </row>
    <row r="12" spans="2:8" ht="21" customHeight="1" x14ac:dyDescent="0.2"/>
    <row r="13" spans="2:8" ht="36.75" customHeight="1" x14ac:dyDescent="0.2">
      <c r="B13" s="230" t="s">
        <v>45</v>
      </c>
      <c r="C13" s="231"/>
    </row>
    <row r="14" spans="2:8" ht="50.25" customHeight="1" x14ac:dyDescent="0.2">
      <c r="B14" s="228" t="s">
        <v>19</v>
      </c>
      <c r="C14" s="228"/>
    </row>
    <row r="36" spans="2:2" ht="15" x14ac:dyDescent="0.25">
      <c r="B36" s="3"/>
    </row>
  </sheetData>
  <mergeCells count="15">
    <mergeCell ref="D4:H4"/>
    <mergeCell ref="F5:F6"/>
    <mergeCell ref="G5:G6"/>
    <mergeCell ref="H5:H6"/>
    <mergeCell ref="B14:C14"/>
    <mergeCell ref="B13:C13"/>
    <mergeCell ref="B5:B6"/>
    <mergeCell ref="C5:C6"/>
    <mergeCell ref="D5:E5"/>
    <mergeCell ref="B4:C4"/>
    <mergeCell ref="B1:C1"/>
    <mergeCell ref="B2:C2"/>
    <mergeCell ref="D2:E2"/>
    <mergeCell ref="B3:C3"/>
    <mergeCell ref="D3:E3"/>
  </mergeCells>
  <printOptions horizontalCentered="1" verticalCentered="1"/>
  <pageMargins left="0.51181102362204722" right="0.19685039370078741" top="0" bottom="0.35433070866141736" header="0.31496062992125984" footer="0.31496062992125984"/>
  <pageSetup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31"/>
  <sheetViews>
    <sheetView showGridLines="0" topLeftCell="D26" zoomScaleNormal="100" zoomScaleSheetLayoutView="100" workbookViewId="0">
      <selection activeCell="I9" sqref="I9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8" width="11.42578125" style="4"/>
    <col min="9" max="9" width="19.28515625" style="4" bestFit="1" customWidth="1"/>
    <col min="10" max="249" width="11.42578125" style="4"/>
    <col min="250" max="250" width="13.42578125" style="4" customWidth="1"/>
    <col min="251" max="251" width="45" style="4" customWidth="1"/>
    <col min="252" max="252" width="31.28515625" style="4" customWidth="1"/>
    <col min="253" max="253" width="29.5703125" style="4" customWidth="1"/>
    <col min="254" max="505" width="11.42578125" style="4"/>
    <col min="506" max="506" width="13.42578125" style="4" customWidth="1"/>
    <col min="507" max="507" width="45" style="4" customWidth="1"/>
    <col min="508" max="508" width="31.28515625" style="4" customWidth="1"/>
    <col min="509" max="509" width="29.5703125" style="4" customWidth="1"/>
    <col min="510" max="761" width="11.42578125" style="4"/>
    <col min="762" max="762" width="13.42578125" style="4" customWidth="1"/>
    <col min="763" max="763" width="45" style="4" customWidth="1"/>
    <col min="764" max="764" width="31.28515625" style="4" customWidth="1"/>
    <col min="765" max="765" width="29.5703125" style="4" customWidth="1"/>
    <col min="766" max="1017" width="11.42578125" style="4"/>
    <col min="1018" max="1018" width="13.42578125" style="4" customWidth="1"/>
    <col min="1019" max="1019" width="45" style="4" customWidth="1"/>
    <col min="1020" max="1020" width="31.28515625" style="4" customWidth="1"/>
    <col min="1021" max="1021" width="29.5703125" style="4" customWidth="1"/>
    <col min="1022" max="1273" width="11.42578125" style="4"/>
    <col min="1274" max="1274" width="13.42578125" style="4" customWidth="1"/>
    <col min="1275" max="1275" width="45" style="4" customWidth="1"/>
    <col min="1276" max="1276" width="31.28515625" style="4" customWidth="1"/>
    <col min="1277" max="1277" width="29.5703125" style="4" customWidth="1"/>
    <col min="1278" max="1529" width="11.42578125" style="4"/>
    <col min="1530" max="1530" width="13.42578125" style="4" customWidth="1"/>
    <col min="1531" max="1531" width="45" style="4" customWidth="1"/>
    <col min="1532" max="1532" width="31.28515625" style="4" customWidth="1"/>
    <col min="1533" max="1533" width="29.5703125" style="4" customWidth="1"/>
    <col min="1534" max="1785" width="11.42578125" style="4"/>
    <col min="1786" max="1786" width="13.42578125" style="4" customWidth="1"/>
    <col min="1787" max="1787" width="45" style="4" customWidth="1"/>
    <col min="1788" max="1788" width="31.28515625" style="4" customWidth="1"/>
    <col min="1789" max="1789" width="29.5703125" style="4" customWidth="1"/>
    <col min="1790" max="2041" width="11.42578125" style="4"/>
    <col min="2042" max="2042" width="13.42578125" style="4" customWidth="1"/>
    <col min="2043" max="2043" width="45" style="4" customWidth="1"/>
    <col min="2044" max="2044" width="31.28515625" style="4" customWidth="1"/>
    <col min="2045" max="2045" width="29.5703125" style="4" customWidth="1"/>
    <col min="2046" max="2297" width="11.42578125" style="4"/>
    <col min="2298" max="2298" width="13.42578125" style="4" customWidth="1"/>
    <col min="2299" max="2299" width="45" style="4" customWidth="1"/>
    <col min="2300" max="2300" width="31.28515625" style="4" customWidth="1"/>
    <col min="2301" max="2301" width="29.5703125" style="4" customWidth="1"/>
    <col min="2302" max="2553" width="11.42578125" style="4"/>
    <col min="2554" max="2554" width="13.42578125" style="4" customWidth="1"/>
    <col min="2555" max="2555" width="45" style="4" customWidth="1"/>
    <col min="2556" max="2556" width="31.28515625" style="4" customWidth="1"/>
    <col min="2557" max="2557" width="29.5703125" style="4" customWidth="1"/>
    <col min="2558" max="2809" width="11.42578125" style="4"/>
    <col min="2810" max="2810" width="13.42578125" style="4" customWidth="1"/>
    <col min="2811" max="2811" width="45" style="4" customWidth="1"/>
    <col min="2812" max="2812" width="31.28515625" style="4" customWidth="1"/>
    <col min="2813" max="2813" width="29.5703125" style="4" customWidth="1"/>
    <col min="2814" max="3065" width="11.42578125" style="4"/>
    <col min="3066" max="3066" width="13.42578125" style="4" customWidth="1"/>
    <col min="3067" max="3067" width="45" style="4" customWidth="1"/>
    <col min="3068" max="3068" width="31.28515625" style="4" customWidth="1"/>
    <col min="3069" max="3069" width="29.5703125" style="4" customWidth="1"/>
    <col min="3070" max="3321" width="11.42578125" style="4"/>
    <col min="3322" max="3322" width="13.42578125" style="4" customWidth="1"/>
    <col min="3323" max="3323" width="45" style="4" customWidth="1"/>
    <col min="3324" max="3324" width="31.28515625" style="4" customWidth="1"/>
    <col min="3325" max="3325" width="29.5703125" style="4" customWidth="1"/>
    <col min="3326" max="3577" width="11.42578125" style="4"/>
    <col min="3578" max="3578" width="13.42578125" style="4" customWidth="1"/>
    <col min="3579" max="3579" width="45" style="4" customWidth="1"/>
    <col min="3580" max="3580" width="31.28515625" style="4" customWidth="1"/>
    <col min="3581" max="3581" width="29.5703125" style="4" customWidth="1"/>
    <col min="3582" max="3833" width="11.42578125" style="4"/>
    <col min="3834" max="3834" width="13.42578125" style="4" customWidth="1"/>
    <col min="3835" max="3835" width="45" style="4" customWidth="1"/>
    <col min="3836" max="3836" width="31.28515625" style="4" customWidth="1"/>
    <col min="3837" max="3837" width="29.5703125" style="4" customWidth="1"/>
    <col min="3838" max="4089" width="11.42578125" style="4"/>
    <col min="4090" max="4090" width="13.42578125" style="4" customWidth="1"/>
    <col min="4091" max="4091" width="45" style="4" customWidth="1"/>
    <col min="4092" max="4092" width="31.28515625" style="4" customWidth="1"/>
    <col min="4093" max="4093" width="29.5703125" style="4" customWidth="1"/>
    <col min="4094" max="4345" width="11.42578125" style="4"/>
    <col min="4346" max="4346" width="13.42578125" style="4" customWidth="1"/>
    <col min="4347" max="4347" width="45" style="4" customWidth="1"/>
    <col min="4348" max="4348" width="31.28515625" style="4" customWidth="1"/>
    <col min="4349" max="4349" width="29.5703125" style="4" customWidth="1"/>
    <col min="4350" max="4601" width="11.42578125" style="4"/>
    <col min="4602" max="4602" width="13.42578125" style="4" customWidth="1"/>
    <col min="4603" max="4603" width="45" style="4" customWidth="1"/>
    <col min="4604" max="4604" width="31.28515625" style="4" customWidth="1"/>
    <col min="4605" max="4605" width="29.5703125" style="4" customWidth="1"/>
    <col min="4606" max="4857" width="11.42578125" style="4"/>
    <col min="4858" max="4858" width="13.42578125" style="4" customWidth="1"/>
    <col min="4859" max="4859" width="45" style="4" customWidth="1"/>
    <col min="4860" max="4860" width="31.28515625" style="4" customWidth="1"/>
    <col min="4861" max="4861" width="29.5703125" style="4" customWidth="1"/>
    <col min="4862" max="5113" width="11.42578125" style="4"/>
    <col min="5114" max="5114" width="13.42578125" style="4" customWidth="1"/>
    <col min="5115" max="5115" width="45" style="4" customWidth="1"/>
    <col min="5116" max="5116" width="31.28515625" style="4" customWidth="1"/>
    <col min="5117" max="5117" width="29.5703125" style="4" customWidth="1"/>
    <col min="5118" max="5369" width="11.42578125" style="4"/>
    <col min="5370" max="5370" width="13.42578125" style="4" customWidth="1"/>
    <col min="5371" max="5371" width="45" style="4" customWidth="1"/>
    <col min="5372" max="5372" width="31.28515625" style="4" customWidth="1"/>
    <col min="5373" max="5373" width="29.5703125" style="4" customWidth="1"/>
    <col min="5374" max="5625" width="11.42578125" style="4"/>
    <col min="5626" max="5626" width="13.42578125" style="4" customWidth="1"/>
    <col min="5627" max="5627" width="45" style="4" customWidth="1"/>
    <col min="5628" max="5628" width="31.28515625" style="4" customWidth="1"/>
    <col min="5629" max="5629" width="29.5703125" style="4" customWidth="1"/>
    <col min="5630" max="5881" width="11.42578125" style="4"/>
    <col min="5882" max="5882" width="13.42578125" style="4" customWidth="1"/>
    <col min="5883" max="5883" width="45" style="4" customWidth="1"/>
    <col min="5884" max="5884" width="31.28515625" style="4" customWidth="1"/>
    <col min="5885" max="5885" width="29.5703125" style="4" customWidth="1"/>
    <col min="5886" max="6137" width="11.42578125" style="4"/>
    <col min="6138" max="6138" width="13.42578125" style="4" customWidth="1"/>
    <col min="6139" max="6139" width="45" style="4" customWidth="1"/>
    <col min="6140" max="6140" width="31.28515625" style="4" customWidth="1"/>
    <col min="6141" max="6141" width="29.5703125" style="4" customWidth="1"/>
    <col min="6142" max="6393" width="11.42578125" style="4"/>
    <col min="6394" max="6394" width="13.42578125" style="4" customWidth="1"/>
    <col min="6395" max="6395" width="45" style="4" customWidth="1"/>
    <col min="6396" max="6396" width="31.28515625" style="4" customWidth="1"/>
    <col min="6397" max="6397" width="29.5703125" style="4" customWidth="1"/>
    <col min="6398" max="6649" width="11.42578125" style="4"/>
    <col min="6650" max="6650" width="13.42578125" style="4" customWidth="1"/>
    <col min="6651" max="6651" width="45" style="4" customWidth="1"/>
    <col min="6652" max="6652" width="31.28515625" style="4" customWidth="1"/>
    <col min="6653" max="6653" width="29.5703125" style="4" customWidth="1"/>
    <col min="6654" max="6905" width="11.42578125" style="4"/>
    <col min="6906" max="6906" width="13.42578125" style="4" customWidth="1"/>
    <col min="6907" max="6907" width="45" style="4" customWidth="1"/>
    <col min="6908" max="6908" width="31.28515625" style="4" customWidth="1"/>
    <col min="6909" max="6909" width="29.5703125" style="4" customWidth="1"/>
    <col min="6910" max="7161" width="11.42578125" style="4"/>
    <col min="7162" max="7162" width="13.42578125" style="4" customWidth="1"/>
    <col min="7163" max="7163" width="45" style="4" customWidth="1"/>
    <col min="7164" max="7164" width="31.28515625" style="4" customWidth="1"/>
    <col min="7165" max="7165" width="29.5703125" style="4" customWidth="1"/>
    <col min="7166" max="7417" width="11.42578125" style="4"/>
    <col min="7418" max="7418" width="13.42578125" style="4" customWidth="1"/>
    <col min="7419" max="7419" width="45" style="4" customWidth="1"/>
    <col min="7420" max="7420" width="31.28515625" style="4" customWidth="1"/>
    <col min="7421" max="7421" width="29.5703125" style="4" customWidth="1"/>
    <col min="7422" max="7673" width="11.42578125" style="4"/>
    <col min="7674" max="7674" width="13.42578125" style="4" customWidth="1"/>
    <col min="7675" max="7675" width="45" style="4" customWidth="1"/>
    <col min="7676" max="7676" width="31.28515625" style="4" customWidth="1"/>
    <col min="7677" max="7677" width="29.5703125" style="4" customWidth="1"/>
    <col min="7678" max="7929" width="11.42578125" style="4"/>
    <col min="7930" max="7930" width="13.42578125" style="4" customWidth="1"/>
    <col min="7931" max="7931" width="45" style="4" customWidth="1"/>
    <col min="7932" max="7932" width="31.28515625" style="4" customWidth="1"/>
    <col min="7933" max="7933" width="29.5703125" style="4" customWidth="1"/>
    <col min="7934" max="8185" width="11.42578125" style="4"/>
    <col min="8186" max="8186" width="13.42578125" style="4" customWidth="1"/>
    <col min="8187" max="8187" width="45" style="4" customWidth="1"/>
    <col min="8188" max="8188" width="31.28515625" style="4" customWidth="1"/>
    <col min="8189" max="8189" width="29.5703125" style="4" customWidth="1"/>
    <col min="8190" max="8441" width="11.42578125" style="4"/>
    <col min="8442" max="8442" width="13.42578125" style="4" customWidth="1"/>
    <col min="8443" max="8443" width="45" style="4" customWidth="1"/>
    <col min="8444" max="8444" width="31.28515625" style="4" customWidth="1"/>
    <col min="8445" max="8445" width="29.5703125" style="4" customWidth="1"/>
    <col min="8446" max="8697" width="11.42578125" style="4"/>
    <col min="8698" max="8698" width="13.42578125" style="4" customWidth="1"/>
    <col min="8699" max="8699" width="45" style="4" customWidth="1"/>
    <col min="8700" max="8700" width="31.28515625" style="4" customWidth="1"/>
    <col min="8701" max="8701" width="29.5703125" style="4" customWidth="1"/>
    <col min="8702" max="8953" width="11.42578125" style="4"/>
    <col min="8954" max="8954" width="13.42578125" style="4" customWidth="1"/>
    <col min="8955" max="8955" width="45" style="4" customWidth="1"/>
    <col min="8956" max="8956" width="31.28515625" style="4" customWidth="1"/>
    <col min="8957" max="8957" width="29.5703125" style="4" customWidth="1"/>
    <col min="8958" max="9209" width="11.42578125" style="4"/>
    <col min="9210" max="9210" width="13.42578125" style="4" customWidth="1"/>
    <col min="9211" max="9211" width="45" style="4" customWidth="1"/>
    <col min="9212" max="9212" width="31.28515625" style="4" customWidth="1"/>
    <col min="9213" max="9213" width="29.5703125" style="4" customWidth="1"/>
    <col min="9214" max="9465" width="11.42578125" style="4"/>
    <col min="9466" max="9466" width="13.42578125" style="4" customWidth="1"/>
    <col min="9467" max="9467" width="45" style="4" customWidth="1"/>
    <col min="9468" max="9468" width="31.28515625" style="4" customWidth="1"/>
    <col min="9469" max="9469" width="29.5703125" style="4" customWidth="1"/>
    <col min="9470" max="9721" width="11.42578125" style="4"/>
    <col min="9722" max="9722" width="13.42578125" style="4" customWidth="1"/>
    <col min="9723" max="9723" width="45" style="4" customWidth="1"/>
    <col min="9724" max="9724" width="31.28515625" style="4" customWidth="1"/>
    <col min="9725" max="9725" width="29.5703125" style="4" customWidth="1"/>
    <col min="9726" max="9977" width="11.42578125" style="4"/>
    <col min="9978" max="9978" width="13.42578125" style="4" customWidth="1"/>
    <col min="9979" max="9979" width="45" style="4" customWidth="1"/>
    <col min="9980" max="9980" width="31.28515625" style="4" customWidth="1"/>
    <col min="9981" max="9981" width="29.5703125" style="4" customWidth="1"/>
    <col min="9982" max="10233" width="11.42578125" style="4"/>
    <col min="10234" max="10234" width="13.42578125" style="4" customWidth="1"/>
    <col min="10235" max="10235" width="45" style="4" customWidth="1"/>
    <col min="10236" max="10236" width="31.28515625" style="4" customWidth="1"/>
    <col min="10237" max="10237" width="29.5703125" style="4" customWidth="1"/>
    <col min="10238" max="10489" width="11.42578125" style="4"/>
    <col min="10490" max="10490" width="13.42578125" style="4" customWidth="1"/>
    <col min="10491" max="10491" width="45" style="4" customWidth="1"/>
    <col min="10492" max="10492" width="31.28515625" style="4" customWidth="1"/>
    <col min="10493" max="10493" width="29.5703125" style="4" customWidth="1"/>
    <col min="10494" max="10745" width="11.42578125" style="4"/>
    <col min="10746" max="10746" width="13.42578125" style="4" customWidth="1"/>
    <col min="10747" max="10747" width="45" style="4" customWidth="1"/>
    <col min="10748" max="10748" width="31.28515625" style="4" customWidth="1"/>
    <col min="10749" max="10749" width="29.5703125" style="4" customWidth="1"/>
    <col min="10750" max="11001" width="11.42578125" style="4"/>
    <col min="11002" max="11002" width="13.42578125" style="4" customWidth="1"/>
    <col min="11003" max="11003" width="45" style="4" customWidth="1"/>
    <col min="11004" max="11004" width="31.28515625" style="4" customWidth="1"/>
    <col min="11005" max="11005" width="29.5703125" style="4" customWidth="1"/>
    <col min="11006" max="11257" width="11.42578125" style="4"/>
    <col min="11258" max="11258" width="13.42578125" style="4" customWidth="1"/>
    <col min="11259" max="11259" width="45" style="4" customWidth="1"/>
    <col min="11260" max="11260" width="31.28515625" style="4" customWidth="1"/>
    <col min="11261" max="11261" width="29.5703125" style="4" customWidth="1"/>
    <col min="11262" max="11513" width="11.42578125" style="4"/>
    <col min="11514" max="11514" width="13.42578125" style="4" customWidth="1"/>
    <col min="11515" max="11515" width="45" style="4" customWidth="1"/>
    <col min="11516" max="11516" width="31.28515625" style="4" customWidth="1"/>
    <col min="11517" max="11517" width="29.5703125" style="4" customWidth="1"/>
    <col min="11518" max="11769" width="11.42578125" style="4"/>
    <col min="11770" max="11770" width="13.42578125" style="4" customWidth="1"/>
    <col min="11771" max="11771" width="45" style="4" customWidth="1"/>
    <col min="11772" max="11772" width="31.28515625" style="4" customWidth="1"/>
    <col min="11773" max="11773" width="29.5703125" style="4" customWidth="1"/>
    <col min="11774" max="12025" width="11.42578125" style="4"/>
    <col min="12026" max="12026" width="13.42578125" style="4" customWidth="1"/>
    <col min="12027" max="12027" width="45" style="4" customWidth="1"/>
    <col min="12028" max="12028" width="31.28515625" style="4" customWidth="1"/>
    <col min="12029" max="12029" width="29.5703125" style="4" customWidth="1"/>
    <col min="12030" max="12281" width="11.42578125" style="4"/>
    <col min="12282" max="12282" width="13.42578125" style="4" customWidth="1"/>
    <col min="12283" max="12283" width="45" style="4" customWidth="1"/>
    <col min="12284" max="12284" width="31.28515625" style="4" customWidth="1"/>
    <col min="12285" max="12285" width="29.5703125" style="4" customWidth="1"/>
    <col min="12286" max="12537" width="11.42578125" style="4"/>
    <col min="12538" max="12538" width="13.42578125" style="4" customWidth="1"/>
    <col min="12539" max="12539" width="45" style="4" customWidth="1"/>
    <col min="12540" max="12540" width="31.28515625" style="4" customWidth="1"/>
    <col min="12541" max="12541" width="29.5703125" style="4" customWidth="1"/>
    <col min="12542" max="12793" width="11.42578125" style="4"/>
    <col min="12794" max="12794" width="13.42578125" style="4" customWidth="1"/>
    <col min="12795" max="12795" width="45" style="4" customWidth="1"/>
    <col min="12796" max="12796" width="31.28515625" style="4" customWidth="1"/>
    <col min="12797" max="12797" width="29.5703125" style="4" customWidth="1"/>
    <col min="12798" max="13049" width="11.42578125" style="4"/>
    <col min="13050" max="13050" width="13.42578125" style="4" customWidth="1"/>
    <col min="13051" max="13051" width="45" style="4" customWidth="1"/>
    <col min="13052" max="13052" width="31.28515625" style="4" customWidth="1"/>
    <col min="13053" max="13053" width="29.5703125" style="4" customWidth="1"/>
    <col min="13054" max="13305" width="11.42578125" style="4"/>
    <col min="13306" max="13306" width="13.42578125" style="4" customWidth="1"/>
    <col min="13307" max="13307" width="45" style="4" customWidth="1"/>
    <col min="13308" max="13308" width="31.28515625" style="4" customWidth="1"/>
    <col min="13309" max="13309" width="29.5703125" style="4" customWidth="1"/>
    <col min="13310" max="13561" width="11.42578125" style="4"/>
    <col min="13562" max="13562" width="13.42578125" style="4" customWidth="1"/>
    <col min="13563" max="13563" width="45" style="4" customWidth="1"/>
    <col min="13564" max="13564" width="31.28515625" style="4" customWidth="1"/>
    <col min="13565" max="13565" width="29.5703125" style="4" customWidth="1"/>
    <col min="13566" max="13817" width="11.42578125" style="4"/>
    <col min="13818" max="13818" width="13.42578125" style="4" customWidth="1"/>
    <col min="13819" max="13819" width="45" style="4" customWidth="1"/>
    <col min="13820" max="13820" width="31.28515625" style="4" customWidth="1"/>
    <col min="13821" max="13821" width="29.5703125" style="4" customWidth="1"/>
    <col min="13822" max="14073" width="11.42578125" style="4"/>
    <col min="14074" max="14074" width="13.42578125" style="4" customWidth="1"/>
    <col min="14075" max="14075" width="45" style="4" customWidth="1"/>
    <col min="14076" max="14076" width="31.28515625" style="4" customWidth="1"/>
    <col min="14077" max="14077" width="29.5703125" style="4" customWidth="1"/>
    <col min="14078" max="14329" width="11.42578125" style="4"/>
    <col min="14330" max="14330" width="13.42578125" style="4" customWidth="1"/>
    <col min="14331" max="14331" width="45" style="4" customWidth="1"/>
    <col min="14332" max="14332" width="31.28515625" style="4" customWidth="1"/>
    <col min="14333" max="14333" width="29.5703125" style="4" customWidth="1"/>
    <col min="14334" max="14585" width="11.42578125" style="4"/>
    <col min="14586" max="14586" width="13.42578125" style="4" customWidth="1"/>
    <col min="14587" max="14587" width="45" style="4" customWidth="1"/>
    <col min="14588" max="14588" width="31.28515625" style="4" customWidth="1"/>
    <col min="14589" max="14589" width="29.5703125" style="4" customWidth="1"/>
    <col min="14590" max="14841" width="11.42578125" style="4"/>
    <col min="14842" max="14842" width="13.42578125" style="4" customWidth="1"/>
    <col min="14843" max="14843" width="45" style="4" customWidth="1"/>
    <col min="14844" max="14844" width="31.28515625" style="4" customWidth="1"/>
    <col min="14845" max="14845" width="29.5703125" style="4" customWidth="1"/>
    <col min="14846" max="15097" width="11.42578125" style="4"/>
    <col min="15098" max="15098" width="13.42578125" style="4" customWidth="1"/>
    <col min="15099" max="15099" width="45" style="4" customWidth="1"/>
    <col min="15100" max="15100" width="31.28515625" style="4" customWidth="1"/>
    <col min="15101" max="15101" width="29.5703125" style="4" customWidth="1"/>
    <col min="15102" max="15353" width="11.42578125" style="4"/>
    <col min="15354" max="15354" width="13.42578125" style="4" customWidth="1"/>
    <col min="15355" max="15355" width="45" style="4" customWidth="1"/>
    <col min="15356" max="15356" width="31.28515625" style="4" customWidth="1"/>
    <col min="15357" max="15357" width="29.5703125" style="4" customWidth="1"/>
    <col min="15358" max="15609" width="11.42578125" style="4"/>
    <col min="15610" max="15610" width="13.42578125" style="4" customWidth="1"/>
    <col min="15611" max="15611" width="45" style="4" customWidth="1"/>
    <col min="15612" max="15612" width="31.28515625" style="4" customWidth="1"/>
    <col min="15613" max="15613" width="29.5703125" style="4" customWidth="1"/>
    <col min="15614" max="15865" width="11.42578125" style="4"/>
    <col min="15866" max="15866" width="13.42578125" style="4" customWidth="1"/>
    <col min="15867" max="15867" width="45" style="4" customWidth="1"/>
    <col min="15868" max="15868" width="31.28515625" style="4" customWidth="1"/>
    <col min="15869" max="15869" width="29.5703125" style="4" customWidth="1"/>
    <col min="15870" max="16121" width="11.42578125" style="4"/>
    <col min="16122" max="16122" width="13.42578125" style="4" customWidth="1"/>
    <col min="16123" max="16123" width="45" style="4" customWidth="1"/>
    <col min="16124" max="16124" width="31.28515625" style="4" customWidth="1"/>
    <col min="16125" max="16125" width="29.5703125" style="4" customWidth="1"/>
    <col min="16126" max="16384" width="11.42578125" style="4"/>
  </cols>
  <sheetData>
    <row r="1" spans="1:10" ht="18.75" customHeight="1" x14ac:dyDescent="0.25">
      <c r="B1" s="240" t="s">
        <v>58</v>
      </c>
      <c r="C1" s="240"/>
      <c r="D1" s="240"/>
      <c r="E1" s="240"/>
    </row>
    <row r="2" spans="1:10" ht="18.75" customHeight="1" x14ac:dyDescent="0.25">
      <c r="B2" s="240" t="s">
        <v>134</v>
      </c>
      <c r="C2" s="240"/>
      <c r="D2" s="240"/>
      <c r="E2" s="240"/>
    </row>
    <row r="3" spans="1:10" s="14" customFormat="1" ht="15" customHeight="1" x14ac:dyDescent="0.25">
      <c r="B3" s="241" t="s">
        <v>203</v>
      </c>
      <c r="C3" s="241"/>
      <c r="D3" s="241"/>
      <c r="E3" s="241"/>
    </row>
    <row r="4" spans="1:10" ht="18.75" customHeight="1" x14ac:dyDescent="0.25">
      <c r="B4" s="242" t="s">
        <v>12</v>
      </c>
      <c r="C4" s="242"/>
      <c r="D4" s="242"/>
      <c r="E4" s="242"/>
      <c r="F4" s="153" t="s">
        <v>209</v>
      </c>
      <c r="G4" s="153"/>
      <c r="H4" s="153"/>
      <c r="I4" s="153"/>
      <c r="J4" s="153"/>
    </row>
    <row r="5" spans="1:10" ht="16.5" x14ac:dyDescent="0.2">
      <c r="B5" s="232" t="s">
        <v>13</v>
      </c>
      <c r="C5" s="233"/>
      <c r="D5" s="234"/>
      <c r="E5" s="238">
        <v>400</v>
      </c>
      <c r="F5" s="141" t="s">
        <v>52</v>
      </c>
      <c r="G5" s="141"/>
      <c r="H5" s="140" t="s">
        <v>204</v>
      </c>
      <c r="I5" s="140" t="s">
        <v>205</v>
      </c>
      <c r="J5" s="140" t="s">
        <v>188</v>
      </c>
    </row>
    <row r="6" spans="1:10" ht="16.5" x14ac:dyDescent="0.25">
      <c r="B6" s="235"/>
      <c r="C6" s="236"/>
      <c r="D6" s="237"/>
      <c r="E6" s="239"/>
      <c r="F6" s="114" t="s">
        <v>53</v>
      </c>
      <c r="G6" s="114" t="s">
        <v>54</v>
      </c>
      <c r="H6" s="140"/>
      <c r="I6" s="140"/>
      <c r="J6" s="140"/>
    </row>
    <row r="7" spans="1:10" s="5" customFormat="1" ht="114.75" customHeight="1" x14ac:dyDescent="0.25">
      <c r="B7" s="243" t="s">
        <v>98</v>
      </c>
      <c r="C7" s="243"/>
      <c r="D7" s="243"/>
      <c r="E7" s="51">
        <v>200</v>
      </c>
      <c r="F7" s="37"/>
      <c r="G7" s="129" t="s">
        <v>202</v>
      </c>
      <c r="H7" s="37">
        <v>385</v>
      </c>
      <c r="I7" s="37" t="s">
        <v>211</v>
      </c>
      <c r="J7" s="37">
        <v>0</v>
      </c>
    </row>
    <row r="8" spans="1:10" s="6" customFormat="1" ht="78" customHeight="1" x14ac:dyDescent="0.25">
      <c r="B8" s="244" t="s">
        <v>99</v>
      </c>
      <c r="C8" s="244"/>
      <c r="D8" s="244"/>
      <c r="E8" s="52">
        <v>200</v>
      </c>
      <c r="F8" s="37"/>
      <c r="G8" s="129" t="s">
        <v>202</v>
      </c>
      <c r="H8" s="37">
        <v>385</v>
      </c>
      <c r="I8" s="37" t="s">
        <v>211</v>
      </c>
      <c r="J8" s="37">
        <v>0</v>
      </c>
    </row>
    <row r="9" spans="1:10" ht="21" customHeight="1" x14ac:dyDescent="0.25">
      <c r="B9" s="245" t="s">
        <v>14</v>
      </c>
      <c r="C9" s="245"/>
      <c r="D9" s="245"/>
      <c r="E9" s="23">
        <f>SUM(E7:E8)</f>
        <v>400</v>
      </c>
      <c r="I9" s="4" t="s">
        <v>153</v>
      </c>
      <c r="J9" s="4">
        <f>SUM(J7:J8)</f>
        <v>0</v>
      </c>
    </row>
    <row r="10" spans="1:10" s="5" customFormat="1" ht="16.5" x14ac:dyDescent="0.25"/>
    <row r="12" spans="1:10" ht="47.25" customHeight="1" x14ac:dyDescent="0.25">
      <c r="A12" s="247" t="s">
        <v>101</v>
      </c>
      <c r="B12" s="248"/>
      <c r="C12" s="248"/>
      <c r="D12" s="248"/>
      <c r="E12" s="248"/>
    </row>
    <row r="13" spans="1:10" ht="47.25" customHeight="1" x14ac:dyDescent="0.25">
      <c r="A13" s="246" t="s">
        <v>102</v>
      </c>
      <c r="B13" s="246"/>
      <c r="C13" s="246"/>
      <c r="D13" s="246"/>
      <c r="E13" s="246"/>
    </row>
    <row r="14" spans="1:10" ht="47.25" customHeight="1" x14ac:dyDescent="0.2">
      <c r="A14" s="255" t="s">
        <v>33</v>
      </c>
      <c r="B14" s="256"/>
      <c r="C14" s="256"/>
      <c r="D14" s="256"/>
      <c r="E14" s="257"/>
      <c r="F14" s="141" t="s">
        <v>52</v>
      </c>
      <c r="G14" s="141"/>
      <c r="H14" s="140" t="s">
        <v>204</v>
      </c>
      <c r="I14" s="140" t="s">
        <v>205</v>
      </c>
      <c r="J14" s="140" t="s">
        <v>188</v>
      </c>
    </row>
    <row r="15" spans="1:10" ht="47.25" customHeight="1" x14ac:dyDescent="0.25">
      <c r="A15" s="252" t="s">
        <v>18</v>
      </c>
      <c r="B15" s="252"/>
      <c r="C15" s="258" t="s">
        <v>16</v>
      </c>
      <c r="D15" s="259"/>
      <c r="E15" s="260"/>
      <c r="F15" s="114" t="s">
        <v>53</v>
      </c>
      <c r="G15" s="114" t="s">
        <v>54</v>
      </c>
      <c r="H15" s="140"/>
      <c r="I15" s="140"/>
      <c r="J15" s="140"/>
    </row>
    <row r="16" spans="1:10" ht="47.25" customHeight="1" x14ac:dyDescent="0.25">
      <c r="A16" s="253" t="s">
        <v>5</v>
      </c>
      <c r="B16" s="254"/>
      <c r="C16" s="173" t="s">
        <v>41</v>
      </c>
      <c r="D16" s="251"/>
      <c r="E16" s="226"/>
      <c r="F16" s="37" t="s">
        <v>202</v>
      </c>
      <c r="G16" s="37"/>
      <c r="H16" s="37">
        <v>385</v>
      </c>
      <c r="I16" s="130">
        <v>0</v>
      </c>
      <c r="J16" s="37">
        <v>100</v>
      </c>
    </row>
    <row r="17" spans="1:10" ht="47.25" customHeight="1" x14ac:dyDescent="0.25">
      <c r="A17" s="202" t="s">
        <v>63</v>
      </c>
      <c r="B17" s="204"/>
      <c r="C17" s="173" t="s">
        <v>74</v>
      </c>
      <c r="D17" s="251"/>
      <c r="E17" s="226"/>
      <c r="F17" s="37"/>
      <c r="G17" s="37"/>
      <c r="H17" s="37"/>
      <c r="I17" s="37"/>
      <c r="J17" s="37"/>
    </row>
    <row r="18" spans="1:10" ht="47.25" customHeight="1" x14ac:dyDescent="0.25">
      <c r="A18" s="202" t="s">
        <v>64</v>
      </c>
      <c r="B18" s="204"/>
      <c r="C18" s="173" t="s">
        <v>75</v>
      </c>
      <c r="D18" s="251"/>
      <c r="E18" s="226"/>
      <c r="F18" s="38"/>
      <c r="G18" s="38"/>
      <c r="H18" s="38"/>
      <c r="I18" s="38"/>
      <c r="J18" s="38"/>
    </row>
    <row r="19" spans="1:10" ht="47.25" customHeight="1" x14ac:dyDescent="0.25">
      <c r="A19" s="202" t="s">
        <v>65</v>
      </c>
      <c r="B19" s="204"/>
      <c r="C19" s="173" t="s">
        <v>76</v>
      </c>
      <c r="D19" s="251"/>
      <c r="E19" s="226"/>
      <c r="F19" s="38"/>
      <c r="G19" s="38"/>
      <c r="H19" s="38"/>
      <c r="I19" s="38"/>
      <c r="J19" s="38"/>
    </row>
    <row r="20" spans="1:10" ht="47.25" customHeight="1" x14ac:dyDescent="0.25">
      <c r="A20" s="202" t="s">
        <v>66</v>
      </c>
      <c r="B20" s="204"/>
      <c r="C20" s="173" t="s">
        <v>34</v>
      </c>
      <c r="D20" s="251"/>
      <c r="E20" s="226"/>
      <c r="F20" s="38"/>
      <c r="G20" s="38"/>
      <c r="H20" s="38"/>
      <c r="I20" s="38"/>
      <c r="J20" s="38"/>
    </row>
    <row r="21" spans="1:10" ht="47.25" customHeight="1" x14ac:dyDescent="0.25">
      <c r="A21" s="54"/>
      <c r="B21" s="54"/>
      <c r="C21" s="13"/>
      <c r="D21" s="13"/>
      <c r="E21" s="53"/>
    </row>
    <row r="22" spans="1:10" ht="47.25" customHeight="1" x14ac:dyDescent="0.2">
      <c r="A22" s="261" t="s">
        <v>70</v>
      </c>
      <c r="B22" s="262"/>
      <c r="C22" s="262"/>
      <c r="D22" s="262"/>
      <c r="E22" s="263"/>
      <c r="F22" s="141" t="s">
        <v>52</v>
      </c>
      <c r="G22" s="141"/>
      <c r="H22" s="140" t="s">
        <v>204</v>
      </c>
      <c r="I22" s="140" t="s">
        <v>205</v>
      </c>
      <c r="J22" s="140" t="s">
        <v>188</v>
      </c>
    </row>
    <row r="23" spans="1:10" ht="47.25" customHeight="1" x14ac:dyDescent="0.25">
      <c r="A23" s="249" t="s">
        <v>15</v>
      </c>
      <c r="B23" s="250"/>
      <c r="C23" s="264" t="s">
        <v>17</v>
      </c>
      <c r="D23" s="265"/>
      <c r="E23" s="266"/>
      <c r="F23" s="114" t="s">
        <v>53</v>
      </c>
      <c r="G23" s="114" t="s">
        <v>54</v>
      </c>
      <c r="H23" s="140"/>
      <c r="I23" s="140"/>
      <c r="J23" s="140"/>
    </row>
    <row r="24" spans="1:10" ht="47.25" customHeight="1" x14ac:dyDescent="0.25">
      <c r="A24" s="183" t="s">
        <v>5</v>
      </c>
      <c r="B24" s="183"/>
      <c r="C24" s="173" t="s">
        <v>41</v>
      </c>
      <c r="D24" s="251"/>
      <c r="E24" s="226"/>
      <c r="F24" s="37" t="s">
        <v>202</v>
      </c>
      <c r="G24" s="37"/>
      <c r="H24" s="37">
        <v>385</v>
      </c>
      <c r="I24" s="37" t="s">
        <v>224</v>
      </c>
      <c r="J24" s="37">
        <v>100</v>
      </c>
    </row>
    <row r="25" spans="1:10" ht="47.25" customHeight="1" x14ac:dyDescent="0.25">
      <c r="A25" s="183" t="s">
        <v>26</v>
      </c>
      <c r="B25" s="183"/>
      <c r="C25" s="173" t="s">
        <v>74</v>
      </c>
      <c r="D25" s="251"/>
      <c r="E25" s="226"/>
      <c r="F25" s="37"/>
      <c r="G25" s="37"/>
      <c r="H25" s="37"/>
      <c r="I25" s="37"/>
      <c r="J25" s="37"/>
    </row>
    <row r="26" spans="1:10" ht="47.25" customHeight="1" x14ac:dyDescent="0.25">
      <c r="A26" s="183" t="s">
        <v>67</v>
      </c>
      <c r="B26" s="183"/>
      <c r="C26" s="173" t="s">
        <v>75</v>
      </c>
      <c r="D26" s="251"/>
      <c r="E26" s="226"/>
      <c r="F26" s="38"/>
      <c r="G26" s="38"/>
      <c r="H26" s="38"/>
      <c r="I26" s="38"/>
      <c r="J26" s="38"/>
    </row>
    <row r="27" spans="1:10" ht="47.25" customHeight="1" x14ac:dyDescent="0.25">
      <c r="A27" s="183" t="s">
        <v>68</v>
      </c>
      <c r="B27" s="183"/>
      <c r="C27" s="173" t="s">
        <v>76</v>
      </c>
      <c r="D27" s="251"/>
      <c r="E27" s="226"/>
      <c r="F27" s="38"/>
      <c r="G27" s="38"/>
      <c r="H27" s="38"/>
      <c r="I27" s="38"/>
      <c r="J27" s="38"/>
    </row>
    <row r="28" spans="1:10" ht="47.25" customHeight="1" x14ac:dyDescent="0.25">
      <c r="A28" s="183" t="s">
        <v>69</v>
      </c>
      <c r="B28" s="183"/>
      <c r="C28" s="173" t="s">
        <v>34</v>
      </c>
      <c r="D28" s="251"/>
      <c r="E28" s="226"/>
      <c r="F28" s="38"/>
      <c r="G28" s="38"/>
      <c r="H28" s="38"/>
      <c r="I28" s="38"/>
      <c r="J28" s="38"/>
    </row>
    <row r="30" spans="1:10" ht="47.25" customHeight="1" x14ac:dyDescent="0.25">
      <c r="J30" s="4">
        <f>SUM(J16:J28)</f>
        <v>200</v>
      </c>
    </row>
    <row r="31" spans="1:10" ht="47.25" customHeight="1" x14ac:dyDescent="0.25">
      <c r="I31" s="4" t="s">
        <v>213</v>
      </c>
      <c r="J31" s="4">
        <f>+J30*5%</f>
        <v>10</v>
      </c>
    </row>
  </sheetData>
  <mergeCells count="50">
    <mergeCell ref="A22:E22"/>
    <mergeCell ref="C23:E23"/>
    <mergeCell ref="H14:H15"/>
    <mergeCell ref="I14:I15"/>
    <mergeCell ref="F14:G14"/>
    <mergeCell ref="C16:E16"/>
    <mergeCell ref="C17:E17"/>
    <mergeCell ref="C18:E18"/>
    <mergeCell ref="C19:E19"/>
    <mergeCell ref="C20:E20"/>
    <mergeCell ref="J14:J15"/>
    <mergeCell ref="A15:B15"/>
    <mergeCell ref="A27:B27"/>
    <mergeCell ref="A18:B18"/>
    <mergeCell ref="A19:B19"/>
    <mergeCell ref="A20:B20"/>
    <mergeCell ref="A25:B25"/>
    <mergeCell ref="A26:B26"/>
    <mergeCell ref="A16:B16"/>
    <mergeCell ref="A17:B17"/>
    <mergeCell ref="F22:G22"/>
    <mergeCell ref="H22:H23"/>
    <mergeCell ref="I22:I23"/>
    <mergeCell ref="J22:J23"/>
    <mergeCell ref="A14:E14"/>
    <mergeCell ref="C15:E15"/>
    <mergeCell ref="A28:B28"/>
    <mergeCell ref="A23:B23"/>
    <mergeCell ref="A24:B24"/>
    <mergeCell ref="C24:E24"/>
    <mergeCell ref="C25:E25"/>
    <mergeCell ref="C26:E26"/>
    <mergeCell ref="C27:E27"/>
    <mergeCell ref="C28:E28"/>
    <mergeCell ref="B7:D7"/>
    <mergeCell ref="B8:D8"/>
    <mergeCell ref="B9:D9"/>
    <mergeCell ref="A13:E13"/>
    <mergeCell ref="A12:E12"/>
    <mergeCell ref="B5:D6"/>
    <mergeCell ref="E5:E6"/>
    <mergeCell ref="F5:G5"/>
    <mergeCell ref="B1:E1"/>
    <mergeCell ref="B2:E2"/>
    <mergeCell ref="B3:E3"/>
    <mergeCell ref="B4:E4"/>
    <mergeCell ref="F4:J4"/>
    <mergeCell ref="H5:H6"/>
    <mergeCell ref="I5:I6"/>
    <mergeCell ref="J5:J6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TRDM </vt:lpstr>
      <vt:lpstr>MANEJO</vt:lpstr>
      <vt:lpstr>RCE </vt:lpstr>
      <vt:lpstr>RCEPM</vt:lpstr>
      <vt:lpstr>RCECH</vt:lpstr>
      <vt:lpstr>TRMyE</vt:lpstr>
      <vt:lpstr>AUTOS</vt:lpstr>
      <vt:lpstr>RCSP</vt:lpstr>
      <vt:lpstr>TRANS. VAL</vt:lpstr>
      <vt:lpstr>TRANS. MER</vt:lpstr>
      <vt:lpstr>AP. EMPLEADOS</vt:lpstr>
      <vt:lpstr>AP. ESTUDIANTES</vt:lpstr>
      <vt:lpstr>VIDA DEUDORES</vt:lpstr>
      <vt:lpstr>IRF</vt:lpstr>
      <vt:lpstr>ECONOMICA</vt:lpstr>
      <vt:lpstr>CAPACIDAD TECNICA</vt:lpstr>
      <vt:lpstr>CONSOLIDADO</vt:lpstr>
      <vt:lpstr>'AP. EMPLEADOS'!Área_de_impresión</vt:lpstr>
      <vt:lpstr>'AP. ESTUDIANTES'!Área_de_impresión</vt:lpstr>
      <vt:lpstr>AUTOS!Área_de_impresión</vt:lpstr>
      <vt:lpstr>'RCE '!Área_de_impresión</vt:lpstr>
      <vt:lpstr>'TRANS. MER'!Área_de_impresión</vt:lpstr>
      <vt:lpstr>'TRANS. VAL'!Área_de_impresión</vt:lpstr>
      <vt:lpstr>'TRDM '!Área_de_impresión</vt:lpstr>
      <vt:lpstr>TRMyE!Área_de_impresión</vt:lpstr>
      <vt:lpstr>'VIDA DEUDORES'!Área_de_impresión</vt:lpstr>
    </vt:vector>
  </TitlesOfParts>
  <Company>GRUPO HELM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JF70284</dc:creator>
  <cp:lastModifiedBy>UNICAUCA</cp:lastModifiedBy>
  <cp:lastPrinted>2018-05-30T21:42:30Z</cp:lastPrinted>
  <dcterms:created xsi:type="dcterms:W3CDTF">2014-09-30T15:26:44Z</dcterms:created>
  <dcterms:modified xsi:type="dcterms:W3CDTF">2018-05-30T21:44:24Z</dcterms:modified>
</cp:coreProperties>
</file>